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8" activeTab="0"/>
  </bookViews>
  <sheets>
    <sheet name="ANEXO 2" sheetId="1" r:id="rId1"/>
    <sheet name="ANEXO 2 (2)" sheetId="2" r:id="rId2"/>
    <sheet name="ANEXO 2 (3)" sheetId="3" r:id="rId3"/>
    <sheet name="ANEXO 2 (6)" sheetId="4" state="hidden" r:id="rId4"/>
    <sheet name="ANEXO 2 (7)" sheetId="5" state="hidden" r:id="rId5"/>
    <sheet name="ANEXO 2 (4)" sheetId="6" r:id="rId6"/>
    <sheet name="ANEXO 2 (5)" sheetId="7" r:id="rId7"/>
    <sheet name="Instructivo Anexo 2" sheetId="8" state="hidden" r:id="rId8"/>
  </sheets>
  <definedNames>
    <definedName name="_xlnm.Print_Area" localSheetId="7">'Instructivo Anexo 2'!$A$1:$B$34</definedName>
    <definedName name="_xlnm.Print_Titles" localSheetId="0">'ANEXO 2'!$1:$11</definedName>
    <definedName name="_xlnm.Print_Titles" localSheetId="1">'ANEXO 2 (2)'!$1:$11</definedName>
    <definedName name="_xlnm.Print_Titles" localSheetId="2">'ANEXO 2 (3)'!$1:$11</definedName>
    <definedName name="_xlnm.Print_Titles" localSheetId="5">'ANEXO 2 (4)'!$1:$11</definedName>
    <definedName name="_xlnm.Print_Titles" localSheetId="6">'ANEXO 2 (5)'!$1:$10</definedName>
    <definedName name="_xlnm.Print_Titles" localSheetId="3">'ANEXO 2 (6)'!$1:$10</definedName>
    <definedName name="_xlnm.Print_Titles" localSheetId="4">'ANEXO 2 (7)'!$1:$11</definedName>
    <definedName name="Z_4382ED7B_C61C_4D65_AB0D_2E826B71B5E4_.wvu.PrintArea" localSheetId="7" hidden="1">'Instructivo Anexo 2'!$A$1:$B$34</definedName>
  </definedNames>
  <calcPr fullCalcOnLoad="1"/>
</workbook>
</file>

<file path=xl/sharedStrings.xml><?xml version="1.0" encoding="utf-8"?>
<sst xmlns="http://schemas.openxmlformats.org/spreadsheetml/2006/main" count="489" uniqueCount="181">
  <si>
    <t>Identificador</t>
  </si>
  <si>
    <t>Descripción</t>
  </si>
  <si>
    <t>Anotar el número de la factura;</t>
  </si>
  <si>
    <t>Escribir la fecha de expedición de la factura;</t>
  </si>
  <si>
    <t>Escribir la cantidad total del concepto que se describe;</t>
  </si>
  <si>
    <t>Anotar el precio unitario del concepto;</t>
  </si>
  <si>
    <t>Escribir el IVA de la cantidad total pagada:</t>
  </si>
  <si>
    <t>Anotar nombre y signar la firma de los servidores públicos que se señalan en el formato.</t>
  </si>
  <si>
    <t>(15)</t>
  </si>
  <si>
    <t>Notas:</t>
  </si>
  <si>
    <t>EN PROCESO</t>
  </si>
  <si>
    <t>X</t>
  </si>
  <si>
    <t>(16)</t>
  </si>
  <si>
    <t>(17)</t>
  </si>
  <si>
    <t>(18)</t>
  </si>
  <si>
    <t>(19)</t>
  </si>
  <si>
    <t>Especificar el concepto del gasto realizado: Mano de obra (Se deberá señalar el periodo de trabajo), material, equipo de construcción, maquinaria, personal técnico y alquiler de equipo y/o maquinaria, describiendo cada uno de ellos como se describen y relacionan en la factura;</t>
  </si>
  <si>
    <t>EN OBRAS EJECUTADAS POR ADMINISTRACIÓN DIRECTA</t>
  </si>
  <si>
    <t>Especificar el nombre de la  obra;</t>
  </si>
  <si>
    <t>Anotar la fecha de la asiento;</t>
  </si>
  <si>
    <t>Escribir el número de asiento del pago señalado;</t>
  </si>
  <si>
    <t>"Bajo protesta de decir verdad, declaramos que este reporte y sus notas son razonablemente correctos, y son responsabilidad del emisor."</t>
  </si>
  <si>
    <t>Anotar la Cuenta contable de la obra;</t>
  </si>
  <si>
    <t xml:space="preserve">Anotar cuenta contable del registro en gasto corriente a que corresponda; </t>
  </si>
  <si>
    <t>MUNICIPIO:</t>
  </si>
  <si>
    <t>(1)</t>
  </si>
  <si>
    <t>Anotar  el nombre del Municipio o en su caso, el nombre del Organismo Operador  y especificar el Municipio al que pertenece, según se trate;</t>
  </si>
  <si>
    <t>(2)</t>
  </si>
  <si>
    <t>(3)</t>
  </si>
  <si>
    <t>(4)</t>
  </si>
  <si>
    <t>Escribir con número el ejercicio fiscal de que se trate;</t>
  </si>
  <si>
    <t>(20)</t>
  </si>
  <si>
    <t>(21)</t>
  </si>
  <si>
    <t>(22)</t>
  </si>
  <si>
    <t>(23)</t>
  </si>
  <si>
    <r>
      <t>A.-</t>
    </r>
    <r>
      <rPr>
        <sz val="10"/>
        <color indexed="8"/>
        <rFont val="Arial Narrow"/>
        <family val="2"/>
      </rPr>
      <t xml:space="preserve"> El llenado de este formato debe realizarse con tipo de letra Arial Narrow;</t>
    </r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</si>
  <si>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</si>
  <si>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</si>
  <si>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</si>
  <si>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</si>
  <si>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</si>
  <si>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</si>
  <si>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</si>
  <si>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</si>
  <si>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</si>
  <si>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</si>
  <si>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De ser el caso, incluir las notas que se considere conveniente para clarificar la información contenida en el reporte;</t>
  </si>
  <si>
    <t>(24)</t>
  </si>
  <si>
    <t>Anotar la unidad de medida de propiedad física de que se trate: Ejemplo kg, toneladas, ml, m2. m3. Its, horas, semana, mes, etc.; Para el caso de las listas de raya será por semana; y No se considera unidad de medida el lote o la Palabra varios.</t>
  </si>
  <si>
    <t>Marcar si  la obra, es en Bien de Dominio Publico;</t>
  </si>
  <si>
    <t>Marcar si  la obra, es en Bienes Propios;</t>
  </si>
  <si>
    <t>Escribir el importe total pagado por el concepto registrado (Debe de coincidir con el importe del asiento que se registra en el Sistema de Contabilidad Gubernamental);</t>
  </si>
  <si>
    <t>Razón social del proveedor, en el caso de  mano de obra será el nombre del trabajador del prestador del servicio o actividad;</t>
  </si>
  <si>
    <t>ANEXO 2: RELACIÓN DE GASTOS REALIZADOS EN OBRAS EJECUTADAS POR ADMINISTRACIÓN DIRECTA</t>
  </si>
  <si>
    <t xml:space="preserve">INSTRUCTIVO PARA EL LLENADO DEL ANEXO 2 DENOMINADO: RELACIÓN DE GASTOS REALIZADOS </t>
  </si>
  <si>
    <t>Escribir el número transaccion o cheque que ampara el pago correspondiente al gasto realizado;</t>
  </si>
  <si>
    <r>
      <t>B.-</t>
    </r>
    <r>
      <rPr>
        <sz val="10"/>
        <color indexed="8"/>
        <rFont val="Arial Narrow"/>
        <family val="2"/>
      </rPr>
      <t xml:space="preserve"> Se recomienda que para el llenado del Anexo 2, lo efectúe el personal de la Dirección de Obras Públicas y/o personal responsable;</t>
    </r>
  </si>
  <si>
    <r>
      <t>C.-</t>
    </r>
    <r>
      <rPr>
        <sz val="10"/>
        <color indexed="8"/>
        <rFont val="Arial Narrow"/>
        <family val="2"/>
      </rPr>
      <t xml:space="preserve">   Los datos requeridos en el Anexo 2, deberán ser registrados sin variantes, abreviaturas, ni omisiones parciales o totales. </t>
    </r>
  </si>
  <si>
    <t>Anotar con letra el mes inicial del ejercicio fiscal;</t>
  </si>
  <si>
    <t>Anotar con letra el mes final del ejercicio fiscal;</t>
  </si>
  <si>
    <t>Marcar el status en que se encuentra la obra a la fecha de presentacion del presente Anexo 2, pudiendo ser " terminada" o "en proceso";</t>
  </si>
  <si>
    <t>MUNICIPIO DE URUAPAN Michoacán</t>
  </si>
  <si>
    <t xml:space="preserve">STATUS DEL PROCESO DE EJECUCION: </t>
  </si>
  <si>
    <t>OBRA EN BIENES PROPIOS:</t>
  </si>
  <si>
    <t>NOMBRE DE LA OBRA:</t>
  </si>
  <si>
    <t>CUENTA CONTABLE DE LA OBRA:</t>
  </si>
  <si>
    <t>OBRA EN BIEN DE DOMINIO PUBLICO:</t>
  </si>
  <si>
    <t>L.C. JOSE LUIS BENJAMIN ROBLEDO ORTIZ TESORERO MUNICIPAL</t>
  </si>
  <si>
    <t>NÚMERO OPERACIÓN  (TRANSACCION Ó CHEQUE)</t>
  </si>
  <si>
    <t>NÚMERO DE ASIENTO</t>
  </si>
  <si>
    <t xml:space="preserve">FECHA DE ASIENTO  </t>
  </si>
  <si>
    <t xml:space="preserve">NÚM. DE FACTURA </t>
  </si>
  <si>
    <t xml:space="preserve">FECHA DE FACTURA </t>
  </si>
  <si>
    <t xml:space="preserve">CUENTA CONTABLE </t>
  </si>
  <si>
    <t xml:space="preserve">PROVEEDOR </t>
  </si>
  <si>
    <t xml:space="preserve">CONCEPTO </t>
  </si>
  <si>
    <t xml:space="preserve">UNIDAD MEDIDA </t>
  </si>
  <si>
    <t xml:space="preserve">CANTIDAD </t>
  </si>
  <si>
    <t xml:space="preserve">PRECIO UNITARIO </t>
  </si>
  <si>
    <t xml:space="preserve">I.V.A </t>
  </si>
  <si>
    <t xml:space="preserve">IMPORTE </t>
  </si>
  <si>
    <t>LIC. VÍCTOR MANUEL MANRÍQUEZ GONZÁLEZ PRESIDENTE MUNICIPAL</t>
  </si>
  <si>
    <t>M.G.P. Y L.D. JESÚS MARIANO TORRES SANTOYO.                                         SECRETARIO DE OBRAS PÚBLICAS Y SERVICIOS</t>
  </si>
  <si>
    <t>LIC. GENARO CAMPOS GARCÍA                           CONTRALOR MUNICIPAL</t>
  </si>
  <si>
    <t>CONSTRUCCIÓN DE PRIMERA ETAPA DE MODULOS PARA OFICINAS ADMINISTRATIVAS DEL H. AYUNTAMIENTO UBICADAS EN CALLE CHABACANO ESQUINA CON CAMINO REAL A SANTA CATARINA, EN EL MUNICIPIO DE URUAPAN, MICHOACÁN</t>
  </si>
  <si>
    <t>61213</t>
  </si>
  <si>
    <t>1</t>
  </si>
  <si>
    <t>2</t>
  </si>
  <si>
    <t>JOSE LUIS HERNANDEZ VALERIO</t>
  </si>
  <si>
    <t>VIAJES</t>
  </si>
  <si>
    <t>801</t>
  </si>
  <si>
    <t>812</t>
  </si>
  <si>
    <t>MILLARES DE TABIQUE</t>
  </si>
  <si>
    <t>MILLAR</t>
  </si>
  <si>
    <t>837</t>
  </si>
  <si>
    <t>3</t>
  </si>
  <si>
    <t>CONSTRUCCIONES Y MATERIALES AILA DE URUAPAN, S.A. DE C.V.</t>
  </si>
  <si>
    <t>839</t>
  </si>
  <si>
    <t>4</t>
  </si>
  <si>
    <t>CIMBRA PARA LOSA</t>
  </si>
  <si>
    <t>M2</t>
  </si>
  <si>
    <t>VIAJES DE ARENA</t>
  </si>
  <si>
    <t>VIAJES DE PIEDRA</t>
  </si>
  <si>
    <t>SACO</t>
  </si>
  <si>
    <t>PIEZA</t>
  </si>
  <si>
    <t>CEMENTO GRIS HOLCIM</t>
  </si>
  <si>
    <t>CEMENTO GRIS TOLTECA</t>
  </si>
  <si>
    <t>VARILLAS 3/8</t>
  </si>
  <si>
    <t>ANILLO 10X17</t>
  </si>
  <si>
    <t>ANILLO 20X20</t>
  </si>
  <si>
    <t>KG</t>
  </si>
  <si>
    <t>ALAMBRE RECOCIDO</t>
  </si>
  <si>
    <t>MORTERO TOLTECA</t>
  </si>
  <si>
    <t>MORTERO HOLCIM</t>
  </si>
  <si>
    <t xml:space="preserve">CLAVO STD 2 1/2" </t>
  </si>
  <si>
    <t xml:space="preserve">CLAVO PC 3" </t>
  </si>
  <si>
    <t>CLAVO STD 3"</t>
  </si>
  <si>
    <t>MANGUERA NANRANJA POLIDUCTO 1/2"</t>
  </si>
  <si>
    <t>MT</t>
  </si>
  <si>
    <t>MANGUERA NANRANJA POLIDUCTO 3/4"</t>
  </si>
  <si>
    <t>ANILLO 10X25</t>
  </si>
  <si>
    <t>VARRILLA TIERRA</t>
  </si>
  <si>
    <t>ABRAZADERA PARA VARILLA</t>
  </si>
  <si>
    <t>CENTRO DE CARGA 2 VENTANAS</t>
  </si>
  <si>
    <t>BASE MUFA</t>
  </si>
  <si>
    <t>PASTILLA 15 AMPERES</t>
  </si>
  <si>
    <t>CABLE UNIPOLAR</t>
  </si>
  <si>
    <t>DE 01 ENERO  AL  31  DE DICIEMBRE  DEL AÑO 2019</t>
  </si>
  <si>
    <t>DE 01 ENERO AL 31 DE DICIEMBRE  DEL AÑO 2019</t>
  </si>
  <si>
    <t>DE 01 ENERO  AL  31 DE DICIEMBRE  DEL AÑO 2019</t>
  </si>
  <si>
    <t>3305</t>
  </si>
  <si>
    <t>5</t>
  </si>
  <si>
    <t>CLAVO PC 3" 1KG</t>
  </si>
  <si>
    <t>CLAVO STD 3" 1KG</t>
  </si>
  <si>
    <t xml:space="preserve">ANILLO 10X25 </t>
  </si>
  <si>
    <t>CAJA GALVANIZADA</t>
  </si>
  <si>
    <t xml:space="preserve">TEXTURIZADO PEGADURO  </t>
  </si>
  <si>
    <t>VARILLA 1/2"</t>
  </si>
  <si>
    <t>CLAVO PC 2 1/2"</t>
  </si>
  <si>
    <t>MANGUERA NARANJA</t>
  </si>
  <si>
    <t>MUFA COMPLETA</t>
  </si>
  <si>
    <t>6</t>
  </si>
  <si>
    <t>PEGAPISO BULTO 20 KGS</t>
  </si>
  <si>
    <t>TUBO PVC 2 "</t>
  </si>
  <si>
    <t>TUBO CPVC 1/2"</t>
  </si>
  <si>
    <t>TEE PVC 2</t>
  </si>
  <si>
    <t xml:space="preserve">CODO PVC 2"X90 </t>
  </si>
  <si>
    <t>DE 01 ENERO  AL 31 DE DICIEMBRE  DEL AÑO 2019</t>
  </si>
  <si>
    <t>TEE COBRE 1/2</t>
  </si>
  <si>
    <t>COPLE CPVC 1/2</t>
  </si>
  <si>
    <t>CONECTOR ROSCA INTERIOR CPVC</t>
  </si>
  <si>
    <t>REDUCTOR CPVC 3/4 X 1/2"</t>
  </si>
  <si>
    <t>CODO CPVC 1/2X90</t>
  </si>
  <si>
    <t>CONECTOR ROSCA INTERIOR CPVC 1/2</t>
  </si>
  <si>
    <t>CINTA TEFLON 3/4</t>
  </si>
  <si>
    <t>PEGAMENTO PARA PVC 1/4</t>
  </si>
  <si>
    <t xml:space="preserve">PEGAMENTO PARA CPVC </t>
  </si>
  <si>
    <t xml:space="preserve">CONECTOR ROSCA INTERIOR </t>
  </si>
  <si>
    <t>TUBO CPVC 3/4 "</t>
  </si>
  <si>
    <t>COPLE CPVC 3/4</t>
  </si>
  <si>
    <t>CODO CPVC 3/4X90</t>
  </si>
  <si>
    <t>3092</t>
  </si>
  <si>
    <t>SONIA AIDEE CABALLERO PANTALEÓN</t>
  </si>
  <si>
    <t>LUCEK CONTACTO DUPLEX</t>
  </si>
  <si>
    <t>LUCEK 2 APAG. SEN. 1</t>
  </si>
  <si>
    <t>LUCEK 1 APAG. SEN. 1</t>
  </si>
  <si>
    <t>CABLE #12 X CAJA</t>
  </si>
  <si>
    <t>CAJA</t>
  </si>
  <si>
    <t>CABLE #14 X CAJA</t>
  </si>
  <si>
    <t>CINTA DE AISLAR</t>
  </si>
  <si>
    <t>SOQUET PLASTICO '21B</t>
  </si>
  <si>
    <t>LUCEK 1 APAG. BP01 M/P</t>
  </si>
  <si>
    <t>BASE PARA TINACO CHICA</t>
  </si>
  <si>
    <t xml:space="preserve">TINACO ROTOPLAS 1,100 </t>
  </si>
  <si>
    <t>JUEGO DE BAÑO BLANCO 3 PZ</t>
  </si>
  <si>
    <t>JUEGO</t>
  </si>
  <si>
    <t>VALVULA ANGULAR DICA</t>
  </si>
  <si>
    <t>MEZCLADORA RUGO P/LAV</t>
  </si>
  <si>
    <t>MANGUERA COFLEX P/WC</t>
  </si>
  <si>
    <t>MANGUERA COFLEX LAVABO</t>
  </si>
  <si>
    <t>DE 01 ENERO AL  31 DE DICIEMBRE  DEL AÑO 2019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</si>
</sst>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&quot;$&quot;\ \ #,##0.00_-;\-&quot;$&quot;* #,##0.00_-;_-&quot;$&quot;* &quot;-&quot;_-;_-@_-"/>
    <numFmt numFmtId="177" formatCode="&quot;$&quot;#,##0.00"/>
    <numFmt numFmtId="178" formatCode="dd\-mm\-yy;@"/>
    <numFmt numFmtId="179" formatCode="d\-mmm\-yyyy"/>
    <numFmt numFmtId="180" formatCode="[$$-80A]#,##0.00"/>
    <numFmt numFmtId="181" formatCode="[$-80A]d&quot; &quot;mmmm&quot; &quot;yyyy;@"/>
    <numFmt numFmtId="182" formatCode="_-* #,##0.00\ [$€]_-;\-* #,##0.00\ [$€]_-;_-* &quot;-&quot;??\ [$€]_-;_-@_-"/>
    <numFmt numFmtId="183" formatCode="[$-80A]d&quot; de &quot;mmmm&quot; de &quot;yyyy;@"/>
    <numFmt numFmtId="184" formatCode="&quot;$&quot;* \ \ \ #,##0.00;\-&quot;$&quot;* \ \ \ #,##0.00"/>
    <numFmt numFmtId="185" formatCode="[$-C0A]d\-mmm\-yy;@"/>
    <numFmt numFmtId="186" formatCode="[$$-80A]#,##0.00;[Red]\-[$$-80A]#,##0.00"/>
    <numFmt numFmtId="187" formatCode="#,##0.0000"/>
    <numFmt numFmtId="188" formatCode="#,##0.00\ &quot;M3&quot;"/>
    <numFmt numFmtId="189" formatCode="#,##0.00\ &quot;M2&quot;"/>
    <numFmt numFmtId="190" formatCode="#,##0.00\ &quot;ML&quot;"/>
    <numFmt numFmtId="191" formatCode="#,##0.0000\ &quot;M2&quot;"/>
    <numFmt numFmtId="192" formatCode="0\+000.00"/>
    <numFmt numFmtId="193" formatCode="000"/>
    <numFmt numFmtId="194" formatCode="[$-C0A]d\ &quot;de&quot;\ mmmm\ &quot;de&quot;\ yyyy;@"/>
    <numFmt numFmtId="195" formatCode="0.0\ &quot;Días&quot;"/>
    <numFmt numFmtId="196" formatCode="#,##0&quot;ra.&quot;"/>
    <numFmt numFmtId="197" formatCode="#,##0&quot;da.&quot;"/>
    <numFmt numFmtId="198" formatCode="#,##0&quot;ta.&quot;"/>
    <numFmt numFmtId="199" formatCode="#,##0&quot;ma.&quot;"/>
    <numFmt numFmtId="200" formatCode="[$$-80A]#,##0.00;\-[$$-80A]#,##0.00"/>
    <numFmt numFmtId="201" formatCode="#,##0.00_ ;\-#,##0.00\ "/>
    <numFmt numFmtId="202" formatCode="#\ &quot;Millones&quot;\ #00\ &quot;Mil&quot;\ #00\ &quot;Pesos&quot;\ .00\ &quot;Centavos&quot;"/>
    <numFmt numFmtId="203" formatCode="_-&quot;$&quot;\ \ \ #,##0.00_-;\-&quot;$&quot;\ \ \ #,##0.00_-;_-&quot;$&quot;\ \ \ \ &quot;-&quot;??_-;_-@_-"/>
    <numFmt numFmtId="204" formatCode="[$-C0A]d\-mmm\-yyyy;@"/>
    <numFmt numFmtId="205" formatCode="#,##0\ &quot;Días&quot;"/>
    <numFmt numFmtId="206" formatCode="_-[$$-80A]* #,##0.00_-;\-[$$-80A]* #,##0.00_-;_-[$$-80A]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b/>
      <u val="single"/>
      <sz val="18"/>
      <name val="Arial Narrow"/>
      <family val="2"/>
    </font>
    <font>
      <sz val="8"/>
      <name val="Arial Narrow"/>
      <family val="2"/>
    </font>
    <font>
      <b/>
      <u val="single"/>
      <sz val="9.35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 Narrow"/>
      <family val="2"/>
    </font>
    <font>
      <u val="single"/>
      <sz val="9.35"/>
      <color indexed="12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60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u val="single"/>
      <sz val="9.35"/>
      <color theme="10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theme="5" tint="-0.24997000396251678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21" borderId="0" applyNumberFormat="0" applyBorder="0" applyAlignment="0" applyProtection="0"/>
    <xf numFmtId="0" fontId="51" fillId="22" borderId="1" applyNumberFormat="0" applyAlignment="0" applyProtection="0"/>
    <xf numFmtId="0" fontId="4" fillId="23" borderId="2" applyNumberFormat="0" applyAlignment="0" applyProtection="0"/>
    <xf numFmtId="0" fontId="52" fillId="24" borderId="3" applyNumberFormat="0" applyAlignment="0" applyProtection="0"/>
    <xf numFmtId="0" fontId="5" fillId="25" borderId="4" applyNumberFormat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49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4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4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41" borderId="0" applyNumberFormat="0" applyBorder="0" applyAlignment="0" applyProtection="0"/>
    <xf numFmtId="0" fontId="49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6" fillId="45" borderId="1" applyNumberFormat="0" applyAlignment="0" applyProtection="0"/>
    <xf numFmtId="0" fontId="10" fillId="43" borderId="2" applyNumberFormat="0" applyAlignment="0" applyProtection="0"/>
    <xf numFmtId="182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1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0" fillId="48" borderId="0" applyNumberFormat="0" applyBorder="0" applyAlignment="0" applyProtection="0"/>
    <xf numFmtId="0" fontId="12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50" borderId="8" applyNumberFormat="0" applyFont="0" applyAlignment="0" applyProtection="0"/>
    <xf numFmtId="0" fontId="2" fillId="34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22" borderId="10" applyNumberFormat="0" applyAlignment="0" applyProtection="0"/>
    <xf numFmtId="0" fontId="13" fillId="23" borderId="11" applyNumberFormat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55" fillId="0" borderId="15" applyNumberFormat="0" applyFill="0" applyAlignment="0" applyProtection="0"/>
    <xf numFmtId="0" fontId="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8" fillId="0" borderId="18" applyNumberFormat="0" applyFill="0" applyAlignment="0" applyProtection="0"/>
  </cellStyleXfs>
  <cellXfs count="193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80" applyFont="1" applyAlignment="1" applyProtection="1">
      <alignment/>
      <protection/>
    </xf>
    <xf numFmtId="0" fontId="19" fillId="0" borderId="0" xfId="80" applyFont="1" applyAlignment="1" applyProtection="1">
      <alignment/>
      <protection/>
    </xf>
    <xf numFmtId="0" fontId="69" fillId="0" borderId="0" xfId="0" applyFont="1" applyBorder="1" applyAlignment="1">
      <alignment horizontal="left"/>
    </xf>
    <xf numFmtId="0" fontId="70" fillId="0" borderId="0" xfId="92" applyFont="1" applyBorder="1" applyAlignment="1">
      <alignment horizontal="center"/>
      <protection/>
    </xf>
    <xf numFmtId="0" fontId="20" fillId="0" borderId="0" xfId="92" applyFont="1" applyBorder="1" applyAlignment="1">
      <alignment horizontal="center"/>
      <protection/>
    </xf>
    <xf numFmtId="0" fontId="71" fillId="0" borderId="0" xfId="92" applyFont="1" applyBorder="1" applyAlignment="1">
      <alignment horizontal="center"/>
      <protection/>
    </xf>
    <xf numFmtId="0" fontId="22" fillId="0" borderId="0" xfId="92" applyFont="1" applyAlignment="1">
      <alignment/>
      <protection/>
    </xf>
    <xf numFmtId="0" fontId="69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193" fontId="22" fillId="0" borderId="0" xfId="92" applyNumberFormat="1" applyFont="1" applyFill="1" applyAlignment="1">
      <alignment horizontal="center" vertical="center" wrapText="1"/>
      <protection/>
    </xf>
    <xf numFmtId="0" fontId="23" fillId="0" borderId="0" xfId="92" applyFont="1">
      <alignment/>
      <protection/>
    </xf>
    <xf numFmtId="0" fontId="23" fillId="0" borderId="0" xfId="92" applyFont="1" applyAlignment="1">
      <alignment horizontal="center"/>
      <protection/>
    </xf>
    <xf numFmtId="193" fontId="23" fillId="0" borderId="0" xfId="92" applyNumberFormat="1" applyFont="1" applyAlignment="1">
      <alignment horizontal="center" vertical="center"/>
      <protection/>
    </xf>
    <xf numFmtId="185" fontId="23" fillId="0" borderId="0" xfId="92" applyNumberFormat="1" applyFont="1" applyAlignment="1">
      <alignment horizontal="center"/>
      <protection/>
    </xf>
    <xf numFmtId="4" fontId="23" fillId="0" borderId="0" xfId="92" applyNumberFormat="1" applyFont="1">
      <alignment/>
      <protection/>
    </xf>
    <xf numFmtId="0" fontId="22" fillId="23" borderId="19" xfId="92" applyFont="1" applyFill="1" applyBorder="1" applyAlignment="1">
      <alignment horizontal="center" vertical="center" wrapText="1"/>
      <protection/>
    </xf>
    <xf numFmtId="0" fontId="22" fillId="23" borderId="20" xfId="92" applyFont="1" applyFill="1" applyBorder="1" applyAlignment="1">
      <alignment horizontal="center" vertical="center" wrapText="1"/>
      <protection/>
    </xf>
    <xf numFmtId="193" fontId="22" fillId="23" borderId="20" xfId="92" applyNumberFormat="1" applyFont="1" applyFill="1" applyBorder="1" applyAlignment="1">
      <alignment horizontal="center" vertical="center" wrapText="1"/>
      <protection/>
    </xf>
    <xf numFmtId="185" fontId="22" fillId="23" borderId="20" xfId="92" applyNumberFormat="1" applyFont="1" applyFill="1" applyBorder="1" applyAlignment="1">
      <alignment horizontal="center" vertical="center" wrapText="1"/>
      <protection/>
    </xf>
    <xf numFmtId="4" fontId="22" fillId="23" borderId="20" xfId="92" applyNumberFormat="1" applyFont="1" applyFill="1" applyBorder="1" applyAlignment="1">
      <alignment horizontal="center" vertical="center" wrapText="1"/>
      <protection/>
    </xf>
    <xf numFmtId="0" fontId="22" fillId="23" borderId="21" xfId="92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/>
    </xf>
    <xf numFmtId="0" fontId="24" fillId="0" borderId="22" xfId="92" applyFont="1" applyBorder="1" applyAlignment="1">
      <alignment horizontal="center" vertical="center"/>
      <protection/>
    </xf>
    <xf numFmtId="4" fontId="24" fillId="0" borderId="22" xfId="92" applyNumberFormat="1" applyFont="1" applyBorder="1" applyAlignment="1">
      <alignment horizontal="center" vertical="center"/>
      <protection/>
    </xf>
    <xf numFmtId="49" fontId="24" fillId="0" borderId="23" xfId="92" applyNumberFormat="1" applyFont="1" applyFill="1" applyBorder="1" applyAlignment="1">
      <alignment horizontal="center" vertical="center"/>
      <protection/>
    </xf>
    <xf numFmtId="49" fontId="24" fillId="0" borderId="24" xfId="92" applyNumberFormat="1" applyFont="1" applyFill="1" applyBorder="1" applyAlignment="1">
      <alignment horizontal="center" vertical="center"/>
      <protection/>
    </xf>
    <xf numFmtId="49" fontId="67" fillId="0" borderId="25" xfId="0" applyNumberFormat="1" applyFont="1" applyBorder="1" applyAlignment="1">
      <alignment horizontal="right"/>
    </xf>
    <xf numFmtId="0" fontId="67" fillId="0" borderId="25" xfId="0" applyFont="1" applyBorder="1" applyAlignment="1">
      <alignment/>
    </xf>
    <xf numFmtId="0" fontId="67" fillId="0" borderId="0" xfId="0" applyFont="1" applyBorder="1" applyAlignment="1">
      <alignment/>
    </xf>
    <xf numFmtId="49" fontId="67" fillId="0" borderId="25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26" fillId="51" borderId="26" xfId="0" applyFont="1" applyFill="1" applyBorder="1" applyAlignment="1">
      <alignment horizontal="center" vertical="top" wrapText="1"/>
    </xf>
    <xf numFmtId="0" fontId="26" fillId="51" borderId="27" xfId="0" applyFont="1" applyFill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0" fontId="67" fillId="0" borderId="28" xfId="0" applyFont="1" applyBorder="1" applyAlignment="1">
      <alignment horizontal="justify" vertical="top" wrapText="1"/>
    </xf>
    <xf numFmtId="49" fontId="27" fillId="0" borderId="29" xfId="0" applyNumberFormat="1" applyFont="1" applyBorder="1" applyAlignment="1">
      <alignment horizontal="center" vertical="top" wrapText="1"/>
    </xf>
    <xf numFmtId="0" fontId="67" fillId="0" borderId="26" xfId="0" applyFont="1" applyBorder="1" applyAlignment="1">
      <alignment horizontal="justify" vertical="top" wrapText="1"/>
    </xf>
    <xf numFmtId="0" fontId="67" fillId="0" borderId="29" xfId="0" applyFont="1" applyBorder="1" applyAlignment="1">
      <alignment horizontal="justify" vertical="top" wrapText="1"/>
    </xf>
    <xf numFmtId="49" fontId="27" fillId="0" borderId="30" xfId="0" applyNumberFormat="1" applyFont="1" applyBorder="1" applyAlignment="1">
      <alignment horizontal="center" vertical="top" wrapText="1"/>
    </xf>
    <xf numFmtId="0" fontId="67" fillId="0" borderId="0" xfId="0" applyFont="1" applyAlignment="1">
      <alignment horizontal="center" wrapText="1"/>
    </xf>
    <xf numFmtId="49" fontId="23" fillId="0" borderId="24" xfId="92" applyNumberFormat="1" applyFont="1" applyBorder="1" applyAlignment="1">
      <alignment horizontal="center" vertical="center"/>
      <protection/>
    </xf>
    <xf numFmtId="185" fontId="23" fillId="0" borderId="22" xfId="92" applyNumberFormat="1" applyFont="1" applyBorder="1" applyAlignment="1">
      <alignment horizontal="center" vertical="center"/>
      <protection/>
    </xf>
    <xf numFmtId="4" fontId="23" fillId="0" borderId="31" xfId="92" applyNumberFormat="1" applyFont="1" applyBorder="1" applyAlignment="1">
      <alignment horizontal="center" vertical="center"/>
      <protection/>
    </xf>
    <xf numFmtId="177" fontId="23" fillId="0" borderId="22" xfId="92" applyNumberFormat="1" applyFont="1" applyBorder="1" applyAlignment="1">
      <alignment horizontal="center" vertical="center"/>
      <protection/>
    </xf>
    <xf numFmtId="180" fontId="23" fillId="0" borderId="32" xfId="89" applyNumberFormat="1" applyFont="1" applyBorder="1" applyAlignment="1">
      <alignment vertical="center"/>
    </xf>
    <xf numFmtId="193" fontId="23" fillId="0" borderId="22" xfId="92" applyNumberFormat="1" applyFont="1" applyBorder="1" applyAlignment="1">
      <alignment horizontal="center" vertical="center" wrapText="1"/>
      <protection/>
    </xf>
    <xf numFmtId="0" fontId="23" fillId="0" borderId="22" xfId="92" applyFont="1" applyBorder="1" applyAlignment="1">
      <alignment horizontal="center" vertical="center" wrapText="1"/>
      <protection/>
    </xf>
    <xf numFmtId="0" fontId="23" fillId="0" borderId="22" xfId="92" applyFont="1" applyBorder="1" applyAlignment="1">
      <alignment horizontal="center" vertical="center"/>
      <protection/>
    </xf>
    <xf numFmtId="4" fontId="23" fillId="0" borderId="22" xfId="92" applyNumberFormat="1" applyFont="1" applyBorder="1" applyAlignment="1">
      <alignment horizontal="center" vertical="center"/>
      <protection/>
    </xf>
    <xf numFmtId="49" fontId="23" fillId="0" borderId="23" xfId="92" applyNumberFormat="1" applyFont="1" applyBorder="1" applyAlignment="1">
      <alignment horizontal="center" vertical="center"/>
      <protection/>
    </xf>
    <xf numFmtId="180" fontId="24" fillId="0" borderId="31" xfId="89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4" fontId="23" fillId="0" borderId="31" xfId="92" applyNumberFormat="1" applyFont="1" applyBorder="1" applyAlignment="1">
      <alignment horizontal="center" vertical="center" wrapText="1"/>
      <protection/>
    </xf>
    <xf numFmtId="0" fontId="24" fillId="0" borderId="22" xfId="92" applyFont="1" applyBorder="1" applyAlignment="1">
      <alignment horizontal="center" vertical="center" wrapText="1"/>
      <protection/>
    </xf>
    <xf numFmtId="180" fontId="24" fillId="0" borderId="22" xfId="89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180" fontId="23" fillId="0" borderId="31" xfId="89" applyNumberFormat="1" applyFont="1" applyBorder="1" applyAlignment="1">
      <alignment horizontal="center" vertical="center"/>
    </xf>
    <xf numFmtId="180" fontId="67" fillId="0" borderId="0" xfId="0" applyNumberFormat="1" applyFont="1" applyAlignment="1">
      <alignment/>
    </xf>
    <xf numFmtId="193" fontId="23" fillId="0" borderId="33" xfId="92" applyNumberFormat="1" applyFont="1" applyBorder="1" applyAlignment="1">
      <alignment horizontal="center" vertical="center" wrapText="1"/>
      <protection/>
    </xf>
    <xf numFmtId="0" fontId="24" fillId="0" borderId="33" xfId="92" applyFont="1" applyBorder="1" applyAlignment="1">
      <alignment horizontal="center" vertical="center"/>
      <protection/>
    </xf>
    <xf numFmtId="4" fontId="24" fillId="0" borderId="33" xfId="92" applyNumberFormat="1" applyFont="1" applyBorder="1" applyAlignment="1">
      <alignment horizontal="center" vertical="center"/>
      <protection/>
    </xf>
    <xf numFmtId="180" fontId="24" fillId="0" borderId="33" xfId="89" applyNumberFormat="1" applyFont="1" applyBorder="1" applyAlignment="1">
      <alignment horizontal="center" vertical="center"/>
    </xf>
    <xf numFmtId="177" fontId="23" fillId="0" borderId="33" xfId="92" applyNumberFormat="1" applyFont="1" applyBorder="1" applyAlignment="1">
      <alignment horizontal="center" vertical="center"/>
      <protection/>
    </xf>
    <xf numFmtId="180" fontId="23" fillId="0" borderId="34" xfId="89" applyNumberFormat="1" applyFont="1" applyBorder="1" applyAlignment="1">
      <alignment vertical="center"/>
    </xf>
    <xf numFmtId="0" fontId="76" fillId="0" borderId="0" xfId="0" applyFont="1" applyAlignment="1">
      <alignment horizontal="center"/>
    </xf>
    <xf numFmtId="0" fontId="67" fillId="0" borderId="35" xfId="0" applyFont="1" applyBorder="1" applyAlignment="1">
      <alignment horizontal="center" wrapText="1"/>
    </xf>
    <xf numFmtId="180" fontId="19" fillId="0" borderId="0" xfId="80" applyNumberFormat="1" applyFont="1" applyAlignment="1" applyProtection="1">
      <alignment/>
      <protection/>
    </xf>
    <xf numFmtId="0" fontId="67" fillId="0" borderId="35" xfId="0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67" fillId="0" borderId="25" xfId="0" applyNumberFormat="1" applyFont="1" applyBorder="1" applyAlignment="1">
      <alignment horizontal="center" vertical="center"/>
    </xf>
    <xf numFmtId="193" fontId="23" fillId="0" borderId="36" xfId="92" applyNumberFormat="1" applyFont="1" applyBorder="1" applyAlignment="1">
      <alignment horizontal="center" vertical="center" wrapText="1"/>
      <protection/>
    </xf>
    <xf numFmtId="0" fontId="24" fillId="0" borderId="36" xfId="92" applyFont="1" applyBorder="1" applyAlignment="1">
      <alignment horizontal="center" vertical="center"/>
      <protection/>
    </xf>
    <xf numFmtId="4" fontId="24" fillId="0" borderId="36" xfId="92" applyNumberFormat="1" applyFont="1" applyBorder="1" applyAlignment="1">
      <alignment horizontal="center" vertical="center"/>
      <protection/>
    </xf>
    <xf numFmtId="180" fontId="24" fillId="0" borderId="36" xfId="89" applyNumberFormat="1" applyFont="1" applyBorder="1" applyAlignment="1">
      <alignment horizontal="center" vertical="center"/>
    </xf>
    <xf numFmtId="177" fontId="23" fillId="0" borderId="36" xfId="92" applyNumberFormat="1" applyFont="1" applyBorder="1" applyAlignment="1">
      <alignment horizontal="center" vertical="center"/>
      <protection/>
    </xf>
    <xf numFmtId="180" fontId="23" fillId="0" borderId="37" xfId="89" applyNumberFormat="1" applyFont="1" applyBorder="1" applyAlignment="1">
      <alignment vertical="center"/>
    </xf>
    <xf numFmtId="49" fontId="23" fillId="0" borderId="0" xfId="92" applyNumberFormat="1" applyFont="1" applyBorder="1" applyAlignment="1">
      <alignment vertical="center"/>
      <protection/>
    </xf>
    <xf numFmtId="185" fontId="23" fillId="0" borderId="0" xfId="92" applyNumberFormat="1" applyFont="1" applyBorder="1" applyAlignment="1">
      <alignment vertical="center"/>
      <protection/>
    </xf>
    <xf numFmtId="185" fontId="23" fillId="0" borderId="0" xfId="92" applyNumberFormat="1" applyFont="1" applyBorder="1" applyAlignment="1">
      <alignment horizontal="center" vertical="center"/>
      <protection/>
    </xf>
    <xf numFmtId="0" fontId="23" fillId="0" borderId="0" xfId="92" applyNumberFormat="1" applyFont="1" applyBorder="1" applyAlignment="1">
      <alignment vertical="center"/>
      <protection/>
    </xf>
    <xf numFmtId="49" fontId="24" fillId="0" borderId="0" xfId="92" applyNumberFormat="1" applyFont="1" applyBorder="1" applyAlignment="1">
      <alignment vertical="center" wrapText="1"/>
      <protection/>
    </xf>
    <xf numFmtId="193" fontId="23" fillId="0" borderId="0" xfId="92" applyNumberFormat="1" applyFont="1" applyBorder="1" applyAlignment="1">
      <alignment horizontal="center" vertical="center" wrapText="1"/>
      <protection/>
    </xf>
    <xf numFmtId="0" fontId="24" fillId="0" borderId="0" xfId="92" applyFont="1" applyBorder="1" applyAlignment="1">
      <alignment horizontal="center" vertical="center"/>
      <protection/>
    </xf>
    <xf numFmtId="4" fontId="24" fillId="0" borderId="0" xfId="92" applyNumberFormat="1" applyFont="1" applyBorder="1" applyAlignment="1">
      <alignment horizontal="center" vertical="center"/>
      <protection/>
    </xf>
    <xf numFmtId="180" fontId="24" fillId="0" borderId="0" xfId="89" applyNumberFormat="1" applyFont="1" applyBorder="1" applyAlignment="1">
      <alignment horizontal="center" vertical="center"/>
    </xf>
    <xf numFmtId="177" fontId="23" fillId="0" borderId="0" xfId="92" applyNumberFormat="1" applyFont="1" applyBorder="1" applyAlignment="1">
      <alignment horizontal="center" vertical="center"/>
      <protection/>
    </xf>
    <xf numFmtId="180" fontId="23" fillId="0" borderId="0" xfId="89" applyNumberFormat="1" applyFont="1" applyBorder="1" applyAlignment="1">
      <alignment vertical="center"/>
    </xf>
    <xf numFmtId="193" fontId="23" fillId="0" borderId="38" xfId="92" applyNumberFormat="1" applyFont="1" applyBorder="1" applyAlignment="1">
      <alignment horizontal="center" vertical="center" wrapText="1"/>
      <protection/>
    </xf>
    <xf numFmtId="0" fontId="24" fillId="0" borderId="38" xfId="92" applyFont="1" applyBorder="1" applyAlignment="1">
      <alignment horizontal="center" vertical="center"/>
      <protection/>
    </xf>
    <xf numFmtId="4" fontId="24" fillId="0" borderId="38" xfId="92" applyNumberFormat="1" applyFont="1" applyBorder="1" applyAlignment="1">
      <alignment horizontal="center" vertical="center"/>
      <protection/>
    </xf>
    <xf numFmtId="180" fontId="24" fillId="0" borderId="38" xfId="89" applyNumberFormat="1" applyFont="1" applyBorder="1" applyAlignment="1">
      <alignment horizontal="center" vertical="center"/>
    </xf>
    <xf numFmtId="180" fontId="23" fillId="0" borderId="22" xfId="89" applyNumberFormat="1" applyFont="1" applyBorder="1" applyAlignment="1">
      <alignment vertical="center"/>
    </xf>
    <xf numFmtId="0" fontId="23" fillId="0" borderId="39" xfId="92" applyFont="1" applyBorder="1" applyAlignment="1">
      <alignment horizontal="center" vertical="center" wrapText="1"/>
      <protection/>
    </xf>
    <xf numFmtId="0" fontId="23" fillId="0" borderId="39" xfId="92" applyFont="1" applyBorder="1" applyAlignment="1">
      <alignment horizontal="center" vertical="center"/>
      <protection/>
    </xf>
    <xf numFmtId="4" fontId="23" fillId="0" borderId="39" xfId="92" applyNumberFormat="1" applyFont="1" applyBorder="1" applyAlignment="1">
      <alignment horizontal="center" vertical="center"/>
      <protection/>
    </xf>
    <xf numFmtId="180" fontId="23" fillId="0" borderId="39" xfId="89" applyNumberFormat="1" applyFont="1" applyBorder="1" applyAlignment="1">
      <alignment horizontal="center" vertical="center"/>
    </xf>
    <xf numFmtId="177" fontId="23" fillId="0" borderId="39" xfId="92" applyNumberFormat="1" applyFont="1" applyBorder="1" applyAlignment="1">
      <alignment horizontal="center" vertical="center"/>
      <protection/>
    </xf>
    <xf numFmtId="180" fontId="23" fillId="0" borderId="40" xfId="89" applyNumberFormat="1" applyFont="1" applyBorder="1" applyAlignment="1">
      <alignment vertical="center"/>
    </xf>
    <xf numFmtId="0" fontId="67" fillId="0" borderId="33" xfId="0" applyFont="1" applyBorder="1" applyAlignment="1">
      <alignment/>
    </xf>
    <xf numFmtId="180" fontId="23" fillId="0" borderId="33" xfId="89" applyNumberFormat="1" applyFont="1" applyBorder="1" applyAlignment="1">
      <alignment vertical="center"/>
    </xf>
    <xf numFmtId="0" fontId="6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49" fontId="23" fillId="0" borderId="0" xfId="92" applyNumberFormat="1" applyFont="1" applyBorder="1" applyAlignment="1">
      <alignment horizontal="center" vertical="center"/>
      <protection/>
    </xf>
    <xf numFmtId="0" fontId="23" fillId="0" borderId="0" xfId="92" applyNumberFormat="1" applyFont="1" applyBorder="1" applyAlignment="1">
      <alignment horizontal="center" vertical="center"/>
      <protection/>
    </xf>
    <xf numFmtId="15" fontId="23" fillId="0" borderId="0" xfId="92" applyNumberFormat="1" applyFont="1" applyBorder="1" applyAlignment="1">
      <alignment horizontal="center" vertical="center"/>
      <protection/>
    </xf>
    <xf numFmtId="49" fontId="24" fillId="0" borderId="0" xfId="92" applyNumberFormat="1" applyFont="1" applyBorder="1" applyAlignment="1">
      <alignment horizontal="center" vertical="center" wrapText="1"/>
      <protection/>
    </xf>
    <xf numFmtId="49" fontId="67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right"/>
    </xf>
    <xf numFmtId="0" fontId="67" fillId="0" borderId="22" xfId="0" applyFont="1" applyBorder="1" applyAlignment="1">
      <alignment/>
    </xf>
    <xf numFmtId="193" fontId="22" fillId="0" borderId="0" xfId="92" applyNumberFormat="1" applyFont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20" fillId="0" borderId="0" xfId="92" applyFont="1" applyAlignment="1">
      <alignment horizontal="center"/>
      <protection/>
    </xf>
    <xf numFmtId="0" fontId="71" fillId="0" borderId="0" xfId="92" applyFont="1" applyAlignment="1">
      <alignment horizontal="center"/>
      <protection/>
    </xf>
    <xf numFmtId="0" fontId="22" fillId="0" borderId="0" xfId="92" applyFont="1">
      <alignment/>
      <protection/>
    </xf>
    <xf numFmtId="0" fontId="70" fillId="0" borderId="0" xfId="92" applyFont="1" applyAlignment="1">
      <alignment horizontal="center"/>
      <protection/>
    </xf>
    <xf numFmtId="185" fontId="23" fillId="0" borderId="36" xfId="92" applyNumberFormat="1" applyFont="1" applyBorder="1" applyAlignment="1">
      <alignment horizontal="center" vertical="center"/>
      <protection/>
    </xf>
    <xf numFmtId="185" fontId="23" fillId="0" borderId="38" xfId="92" applyNumberFormat="1" applyFont="1" applyBorder="1" applyAlignment="1">
      <alignment horizontal="center" vertical="center"/>
      <protection/>
    </xf>
    <xf numFmtId="185" fontId="23" fillId="0" borderId="41" xfId="92" applyNumberFormat="1" applyFont="1" applyBorder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67" fillId="52" borderId="35" xfId="0" applyFont="1" applyFill="1" applyBorder="1" applyAlignment="1">
      <alignment horizontal="center" wrapText="1"/>
    </xf>
    <xf numFmtId="0" fontId="67" fillId="0" borderId="35" xfId="0" applyFont="1" applyBorder="1" applyAlignment="1">
      <alignment horizontal="center" wrapText="1"/>
    </xf>
    <xf numFmtId="185" fontId="23" fillId="0" borderId="42" xfId="92" applyNumberFormat="1" applyFont="1" applyBorder="1" applyAlignment="1">
      <alignment horizontal="center" vertical="center"/>
      <protection/>
    </xf>
    <xf numFmtId="185" fontId="23" fillId="0" borderId="31" xfId="92" applyNumberFormat="1" applyFont="1" applyBorder="1" applyAlignment="1">
      <alignment horizontal="center" vertical="center"/>
      <protection/>
    </xf>
    <xf numFmtId="0" fontId="23" fillId="0" borderId="42" xfId="92" applyNumberFormat="1" applyFont="1" applyBorder="1" applyAlignment="1">
      <alignment horizontal="center" vertical="center"/>
      <protection/>
    </xf>
    <xf numFmtId="0" fontId="23" fillId="0" borderId="31" xfId="92" applyNumberFormat="1" applyFont="1" applyBorder="1" applyAlignment="1">
      <alignment horizontal="center" vertical="center"/>
      <protection/>
    </xf>
    <xf numFmtId="0" fontId="23" fillId="0" borderId="42" xfId="92" applyFont="1" applyBorder="1" applyAlignment="1">
      <alignment horizontal="center" vertical="center"/>
      <protection/>
    </xf>
    <xf numFmtId="0" fontId="23" fillId="0" borderId="31" xfId="92" applyFont="1" applyBorder="1" applyAlignment="1">
      <alignment horizontal="center" vertical="center"/>
      <protection/>
    </xf>
    <xf numFmtId="49" fontId="24" fillId="0" borderId="43" xfId="92" applyNumberFormat="1" applyFont="1" applyBorder="1" applyAlignment="1">
      <alignment horizontal="center" vertical="center" wrapText="1"/>
      <protection/>
    </xf>
    <xf numFmtId="49" fontId="24" fillId="0" borderId="44" xfId="92" applyNumberFormat="1" applyFont="1" applyBorder="1" applyAlignment="1">
      <alignment horizontal="center" vertical="center" wrapText="1"/>
      <protection/>
    </xf>
    <xf numFmtId="49" fontId="24" fillId="0" borderId="45" xfId="92" applyNumberFormat="1" applyFont="1" applyBorder="1" applyAlignment="1">
      <alignment horizontal="center" vertical="center" wrapText="1"/>
      <protection/>
    </xf>
    <xf numFmtId="49" fontId="24" fillId="0" borderId="23" xfId="92" applyNumberFormat="1" applyFont="1" applyBorder="1" applyAlignment="1">
      <alignment horizontal="center" vertical="center"/>
      <protection/>
    </xf>
    <xf numFmtId="49" fontId="24" fillId="0" borderId="46" xfId="92" applyNumberFormat="1" applyFont="1" applyBorder="1" applyAlignment="1">
      <alignment horizontal="center" vertical="center"/>
      <protection/>
    </xf>
    <xf numFmtId="49" fontId="24" fillId="0" borderId="43" xfId="92" applyNumberFormat="1" applyFont="1" applyBorder="1" applyAlignment="1">
      <alignment horizontal="center" vertical="center"/>
      <protection/>
    </xf>
    <xf numFmtId="49" fontId="24" fillId="0" borderId="44" xfId="92" applyNumberFormat="1" applyFont="1" applyBorder="1" applyAlignment="1">
      <alignment horizontal="center" vertical="center"/>
      <protection/>
    </xf>
    <xf numFmtId="49" fontId="24" fillId="0" borderId="45" xfId="92" applyNumberFormat="1" applyFont="1" applyBorder="1" applyAlignment="1">
      <alignment horizontal="center" vertical="center"/>
      <protection/>
    </xf>
    <xf numFmtId="0" fontId="78" fillId="0" borderId="0" xfId="0" applyFont="1" applyAlignment="1">
      <alignment horizontal="center"/>
    </xf>
    <xf numFmtId="49" fontId="20" fillId="0" borderId="0" xfId="92" applyNumberFormat="1" applyFont="1" applyFill="1" applyBorder="1" applyAlignment="1">
      <alignment horizontal="left" vertical="center"/>
      <protection/>
    </xf>
    <xf numFmtId="49" fontId="23" fillId="0" borderId="42" xfId="92" applyNumberFormat="1" applyFont="1" applyBorder="1" applyAlignment="1">
      <alignment horizontal="center" vertical="center"/>
      <protection/>
    </xf>
    <xf numFmtId="49" fontId="23" fillId="0" borderId="31" xfId="92" applyNumberFormat="1" applyFont="1" applyBorder="1" applyAlignment="1">
      <alignment horizontal="center" vertical="center"/>
      <protection/>
    </xf>
    <xf numFmtId="49" fontId="23" fillId="0" borderId="47" xfId="92" applyNumberFormat="1" applyFont="1" applyBorder="1" applyAlignment="1">
      <alignment horizontal="center" vertical="center"/>
      <protection/>
    </xf>
    <xf numFmtId="49" fontId="23" fillId="0" borderId="48" xfId="92" applyNumberFormat="1" applyFont="1" applyBorder="1" applyAlignment="1">
      <alignment horizontal="center" vertical="center"/>
      <protection/>
    </xf>
    <xf numFmtId="0" fontId="67" fillId="0" borderId="42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22" fillId="0" borderId="0" xfId="92" applyFont="1" applyFill="1" applyAlignment="1">
      <alignment horizontal="center" wrapText="1"/>
      <protection/>
    </xf>
    <xf numFmtId="49" fontId="20" fillId="0" borderId="25" xfId="92" applyNumberFormat="1" applyFont="1" applyFill="1" applyBorder="1" applyAlignment="1">
      <alignment horizontal="center" wrapText="1"/>
      <protection/>
    </xf>
    <xf numFmtId="0" fontId="72" fillId="0" borderId="0" xfId="0" applyFont="1" applyAlignment="1">
      <alignment horizontal="center" wrapText="1"/>
    </xf>
    <xf numFmtId="0" fontId="69" fillId="0" borderId="0" xfId="0" applyFont="1" applyBorder="1" applyAlignment="1">
      <alignment horizontal="center" vertical="center" wrapText="1"/>
    </xf>
    <xf numFmtId="193" fontId="23" fillId="0" borderId="42" xfId="92" applyNumberFormat="1" applyFont="1" applyBorder="1" applyAlignment="1">
      <alignment horizontal="center" vertical="center"/>
      <protection/>
    </xf>
    <xf numFmtId="193" fontId="23" fillId="0" borderId="31" xfId="92" applyNumberFormat="1" applyFont="1" applyBorder="1" applyAlignment="1">
      <alignment horizontal="center" vertical="center"/>
      <protection/>
    </xf>
    <xf numFmtId="0" fontId="21" fillId="0" borderId="0" xfId="80" applyFont="1" applyAlignment="1" applyProtection="1">
      <alignment horizontal="center"/>
      <protection/>
    </xf>
    <xf numFmtId="0" fontId="23" fillId="0" borderId="38" xfId="92" applyNumberFormat="1" applyFont="1" applyBorder="1" applyAlignment="1">
      <alignment horizontal="center" vertical="center"/>
      <protection/>
    </xf>
    <xf numFmtId="0" fontId="23" fillId="0" borderId="41" xfId="92" applyNumberFormat="1" applyFont="1" applyBorder="1" applyAlignment="1">
      <alignment horizontal="center" vertical="center"/>
      <protection/>
    </xf>
    <xf numFmtId="49" fontId="24" fillId="0" borderId="42" xfId="92" applyNumberFormat="1" applyFont="1" applyBorder="1" applyAlignment="1">
      <alignment horizontal="center" vertical="center" wrapText="1"/>
      <protection/>
    </xf>
    <xf numFmtId="49" fontId="24" fillId="0" borderId="38" xfId="92" applyNumberFormat="1" applyFont="1" applyBorder="1" applyAlignment="1">
      <alignment horizontal="center" vertical="center" wrapText="1"/>
      <protection/>
    </xf>
    <xf numFmtId="49" fontId="24" fillId="0" borderId="41" xfId="92" applyNumberFormat="1" applyFont="1" applyBorder="1" applyAlignment="1">
      <alignment horizontal="center" vertical="center" wrapText="1"/>
      <protection/>
    </xf>
    <xf numFmtId="49" fontId="23" fillId="0" borderId="38" xfId="92" applyNumberFormat="1" applyFont="1" applyBorder="1" applyAlignment="1">
      <alignment horizontal="center" vertical="center"/>
      <protection/>
    </xf>
    <xf numFmtId="49" fontId="23" fillId="0" borderId="41" xfId="92" applyNumberFormat="1" applyFont="1" applyBorder="1" applyAlignment="1">
      <alignment horizontal="center" vertical="center"/>
      <protection/>
    </xf>
    <xf numFmtId="49" fontId="23" fillId="0" borderId="49" xfId="92" applyNumberFormat="1" applyFont="1" applyBorder="1" applyAlignment="1">
      <alignment horizontal="center" vertical="center"/>
      <protection/>
    </xf>
    <xf numFmtId="49" fontId="23" fillId="0" borderId="50" xfId="92" applyNumberFormat="1" applyFont="1" applyBorder="1" applyAlignment="1">
      <alignment horizontal="center" vertical="center"/>
      <protection/>
    </xf>
    <xf numFmtId="49" fontId="24" fillId="0" borderId="31" xfId="92" applyNumberFormat="1" applyFont="1" applyBorder="1" applyAlignment="1">
      <alignment horizontal="center" vertical="center" wrapText="1"/>
      <protection/>
    </xf>
    <xf numFmtId="49" fontId="24" fillId="0" borderId="36" xfId="92" applyNumberFormat="1" applyFont="1" applyBorder="1" applyAlignment="1">
      <alignment horizontal="center" vertical="center" wrapText="1"/>
      <protection/>
    </xf>
    <xf numFmtId="0" fontId="23" fillId="0" borderId="36" xfId="92" applyNumberFormat="1" applyFont="1" applyBorder="1" applyAlignment="1">
      <alignment horizontal="center" vertical="center"/>
      <protection/>
    </xf>
    <xf numFmtId="49" fontId="23" fillId="0" borderId="51" xfId="92" applyNumberFormat="1" applyFont="1" applyBorder="1" applyAlignment="1">
      <alignment horizontal="center" vertical="center"/>
      <protection/>
    </xf>
    <xf numFmtId="49" fontId="23" fillId="0" borderId="36" xfId="92" applyNumberFormat="1" applyFont="1" applyBorder="1" applyAlignment="1">
      <alignment horizontal="center" vertical="center"/>
      <protection/>
    </xf>
    <xf numFmtId="0" fontId="23" fillId="0" borderId="36" xfId="92" applyFont="1" applyBorder="1" applyAlignment="1">
      <alignment horizontal="center" vertical="center"/>
      <protection/>
    </xf>
    <xf numFmtId="0" fontId="23" fillId="0" borderId="38" xfId="92" applyFont="1" applyBorder="1" applyAlignment="1">
      <alignment horizontal="center" vertical="center"/>
      <protection/>
    </xf>
    <xf numFmtId="0" fontId="23" fillId="0" borderId="41" xfId="92" applyFont="1" applyBorder="1" applyAlignment="1">
      <alignment horizontal="center" vertical="center"/>
      <protection/>
    </xf>
    <xf numFmtId="0" fontId="69" fillId="0" borderId="0" xfId="0" applyFont="1" applyAlignment="1">
      <alignment horizontal="center" vertical="center" wrapText="1"/>
    </xf>
    <xf numFmtId="0" fontId="22" fillId="0" borderId="0" xfId="92" applyFont="1" applyAlignment="1">
      <alignment horizontal="center" wrapText="1"/>
      <protection/>
    </xf>
    <xf numFmtId="49" fontId="20" fillId="0" borderId="25" xfId="92" applyNumberFormat="1" applyFont="1" applyBorder="1" applyAlignment="1">
      <alignment horizontal="center" wrapText="1"/>
      <protection/>
    </xf>
    <xf numFmtId="49" fontId="20" fillId="0" borderId="0" xfId="92" applyNumberFormat="1" applyFont="1" applyAlignment="1">
      <alignment horizontal="left" vertical="center"/>
      <protection/>
    </xf>
    <xf numFmtId="49" fontId="24" fillId="0" borderId="36" xfId="92" applyNumberFormat="1" applyFont="1" applyBorder="1" applyAlignment="1">
      <alignment horizontal="center" vertical="center"/>
      <protection/>
    </xf>
    <xf numFmtId="49" fontId="24" fillId="0" borderId="38" xfId="92" applyNumberFormat="1" applyFont="1" applyBorder="1" applyAlignment="1">
      <alignment horizontal="center" vertical="center"/>
      <protection/>
    </xf>
    <xf numFmtId="49" fontId="24" fillId="0" borderId="31" xfId="92" applyNumberFormat="1" applyFont="1" applyBorder="1" applyAlignment="1">
      <alignment horizontal="center" vertical="center"/>
      <protection/>
    </xf>
    <xf numFmtId="15" fontId="23" fillId="0" borderId="42" xfId="92" applyNumberFormat="1" applyFont="1" applyBorder="1" applyAlignment="1">
      <alignment horizontal="center" vertical="center"/>
      <protection/>
    </xf>
    <xf numFmtId="15" fontId="23" fillId="0" borderId="38" xfId="92" applyNumberFormat="1" applyFont="1" applyBorder="1" applyAlignment="1">
      <alignment horizontal="center" vertical="center"/>
      <protection/>
    </xf>
    <xf numFmtId="15" fontId="23" fillId="0" borderId="41" xfId="92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1" fillId="0" borderId="0" xfId="80" applyFont="1" applyAlignment="1" applyProtection="1">
      <alignment horizontal="left"/>
      <protection/>
    </xf>
    <xf numFmtId="0" fontId="74" fillId="0" borderId="0" xfId="0" applyFont="1" applyAlignment="1">
      <alignment horizontal="left" wrapText="1"/>
    </xf>
    <xf numFmtId="0" fontId="69" fillId="0" borderId="0" xfId="0" applyFont="1" applyAlignment="1">
      <alignment horizontal="left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a 2" xfId="34"/>
    <cellStyle name="Cálculo" xfId="35"/>
    <cellStyle name="Cálculo 2" xfId="36"/>
    <cellStyle name="Celda de comprobación" xfId="37"/>
    <cellStyle name="Celda de comprobación 2" xfId="38"/>
    <cellStyle name="Celda vinculada" xfId="39"/>
    <cellStyle name="Celda vinculada 2" xfId="40"/>
    <cellStyle name="Encabezado 1" xfId="41"/>
    <cellStyle name="Encabezado 4" xfId="42"/>
    <cellStyle name="Encabezado 4 2" xfId="43"/>
    <cellStyle name="Énfasis 1" xfId="44"/>
    <cellStyle name="Énfasis 2" xfId="45"/>
    <cellStyle name="Énfasis 3" xfId="46"/>
    <cellStyle name="Énfasis1" xfId="47"/>
    <cellStyle name="Énfasis1 - 20%" xfId="48"/>
    <cellStyle name="Énfasis1 - 40%" xfId="49"/>
    <cellStyle name="Énfasis1 - 60%" xfId="50"/>
    <cellStyle name="Énfasis1 2" xfId="51"/>
    <cellStyle name="Énfasis2" xfId="52"/>
    <cellStyle name="Énfasis2 - 20%" xfId="53"/>
    <cellStyle name="Énfasis2 - 40%" xfId="54"/>
    <cellStyle name="Énfasis2 - 60%" xfId="55"/>
    <cellStyle name="Énfasis2 2" xfId="56"/>
    <cellStyle name="Énfasis3" xfId="57"/>
    <cellStyle name="Énfasis3 - 20%" xfId="58"/>
    <cellStyle name="Énfasis3 - 40%" xfId="59"/>
    <cellStyle name="Énfasis3 - 60%" xfId="60"/>
    <cellStyle name="Énfasis3 2" xfId="61"/>
    <cellStyle name="Énfasis4" xfId="62"/>
    <cellStyle name="Énfasis4 - 20%" xfId="63"/>
    <cellStyle name="Énfasis4 - 40%" xfId="64"/>
    <cellStyle name="Énfasis4 - 60%" xfId="65"/>
    <cellStyle name="Énfasis4 2" xfId="66"/>
    <cellStyle name="Énfasis5" xfId="67"/>
    <cellStyle name="Énfasis5 - 20%" xfId="68"/>
    <cellStyle name="Énfasis5 - 40%" xfId="69"/>
    <cellStyle name="Énfasis5 - 60%" xfId="70"/>
    <cellStyle name="Énfasis5 2" xfId="71"/>
    <cellStyle name="Énfasis6" xfId="72"/>
    <cellStyle name="Énfasis6 - 20%" xfId="73"/>
    <cellStyle name="Énfasis6 - 40%" xfId="74"/>
    <cellStyle name="Énfasis6 - 60%" xfId="75"/>
    <cellStyle name="Énfasis6 2" xfId="76"/>
    <cellStyle name="Entrada" xfId="77"/>
    <cellStyle name="Entrada 2" xfId="78"/>
    <cellStyle name="Euro" xfId="79"/>
    <cellStyle name="Hyperlink" xfId="80"/>
    <cellStyle name="Followed Hyperlink" xfId="81"/>
    <cellStyle name="Incorrecto" xfId="82"/>
    <cellStyle name="Incorrecto 2" xfId="83"/>
    <cellStyle name="Comma" xfId="84"/>
    <cellStyle name="Comma [0]" xfId="85"/>
    <cellStyle name="Millares 10 10" xfId="86"/>
    <cellStyle name="Currency" xfId="87"/>
    <cellStyle name="Currency [0]" xfId="88"/>
    <cellStyle name="Moneda 2" xfId="89"/>
    <cellStyle name="Neutral" xfId="90"/>
    <cellStyle name="Neutral 2" xfId="91"/>
    <cellStyle name="Normal 2" xfId="92"/>
    <cellStyle name="Normal 2 2" xfId="93"/>
    <cellStyle name="Notas" xfId="94"/>
    <cellStyle name="Notas 2" xfId="95"/>
    <cellStyle name="Percent" xfId="96"/>
    <cellStyle name="Porcentual 2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ítulo" xfId="103"/>
    <cellStyle name="Título 1 2" xfId="104"/>
    <cellStyle name="Título 2" xfId="105"/>
    <cellStyle name="Título 2 2" xfId="106"/>
    <cellStyle name="Título 3" xfId="107"/>
    <cellStyle name="Título 3 2" xfId="108"/>
    <cellStyle name="Título de hoja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57150</xdr:rowOff>
    </xdr:from>
    <xdr:to>
      <xdr:col>12</xdr:col>
      <xdr:colOff>666750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7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85" zoomScaleNormal="88" zoomScaleSheetLayoutView="85" zoomScalePageLayoutView="70" workbookViewId="0" topLeftCell="A1">
      <selection activeCell="M12" sqref="M12:M22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1" customWidth="1"/>
    <col min="5" max="5" width="11.8515625" style="1" customWidth="1"/>
    <col min="6" max="6" width="16.421875" style="1" customWidth="1"/>
    <col min="7" max="7" width="32.140625" style="1" customWidth="1"/>
    <col min="8" max="8" width="25.00390625" style="1" customWidth="1"/>
    <col min="9" max="10" width="11.421875" style="1" customWidth="1"/>
    <col min="11" max="11" width="15.28125" style="1" bestFit="1" customWidth="1"/>
    <col min="12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">
      <c r="A3" s="36" t="s">
        <v>24</v>
      </c>
      <c r="B3" s="36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">
      <c r="A4" s="36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>
      <c r="A5" s="36" t="s">
        <v>127</v>
      </c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72"/>
      <c r="L6" s="3"/>
      <c r="M6" s="3"/>
    </row>
    <row r="7" spans="1:13" ht="15" customHeight="1">
      <c r="A7" s="158" t="s">
        <v>62</v>
      </c>
      <c r="B7" s="158"/>
      <c r="C7" s="158"/>
      <c r="D7" s="4"/>
      <c r="E7" s="5"/>
      <c r="F7" s="6"/>
      <c r="G7" s="161" t="s">
        <v>66</v>
      </c>
      <c r="H7" s="161"/>
      <c r="I7" s="7" t="s">
        <v>11</v>
      </c>
      <c r="K7" s="8"/>
      <c r="L7" s="157"/>
      <c r="M7" s="157"/>
    </row>
    <row r="8" spans="1:13" ht="16.5">
      <c r="A8" s="158"/>
      <c r="B8" s="158"/>
      <c r="C8" s="158"/>
      <c r="D8" s="9" t="s">
        <v>10</v>
      </c>
      <c r="E8" s="7"/>
      <c r="F8" s="6"/>
      <c r="G8" s="129" t="s">
        <v>63</v>
      </c>
      <c r="H8" s="129"/>
      <c r="I8" s="6"/>
      <c r="L8" s="10"/>
      <c r="M8" s="10"/>
    </row>
    <row r="9" spans="1:13" ht="43.5" customHeight="1">
      <c r="A9" s="155" t="s">
        <v>64</v>
      </c>
      <c r="B9" s="155"/>
      <c r="C9" s="156" t="s">
        <v>84</v>
      </c>
      <c r="D9" s="156"/>
      <c r="E9" s="156"/>
      <c r="F9" s="156"/>
      <c r="G9" s="156"/>
      <c r="H9" s="11" t="s">
        <v>65</v>
      </c>
      <c r="I9" s="147" t="s">
        <v>85</v>
      </c>
      <c r="J9" s="147"/>
      <c r="K9" s="147"/>
      <c r="L9" s="147"/>
      <c r="M9" s="147"/>
    </row>
    <row r="10" spans="1:13" ht="17.25" thickBot="1">
      <c r="A10" s="12"/>
      <c r="B10" s="12"/>
      <c r="C10" s="13"/>
      <c r="D10" s="14"/>
      <c r="E10" s="15"/>
      <c r="F10" s="15"/>
      <c r="G10" s="12"/>
      <c r="H10" s="12"/>
      <c r="I10" s="13"/>
      <c r="J10" s="16"/>
      <c r="K10" s="12"/>
      <c r="L10" s="12"/>
      <c r="M10" s="12"/>
    </row>
    <row r="11" spans="1:13" ht="69" customHeight="1" thickBot="1">
      <c r="A11" s="17" t="s">
        <v>68</v>
      </c>
      <c r="B11" s="17" t="s">
        <v>69</v>
      </c>
      <c r="C11" s="18" t="s">
        <v>70</v>
      </c>
      <c r="D11" s="19" t="s">
        <v>71</v>
      </c>
      <c r="E11" s="20" t="s">
        <v>72</v>
      </c>
      <c r="F11" s="20" t="s">
        <v>73</v>
      </c>
      <c r="G11" s="18" t="s">
        <v>74</v>
      </c>
      <c r="H11" s="18" t="s">
        <v>75</v>
      </c>
      <c r="I11" s="18" t="s">
        <v>76</v>
      </c>
      <c r="J11" s="21" t="s">
        <v>77</v>
      </c>
      <c r="K11" s="18" t="s">
        <v>78</v>
      </c>
      <c r="L11" s="18" t="s">
        <v>79</v>
      </c>
      <c r="M11" s="22" t="s">
        <v>80</v>
      </c>
    </row>
    <row r="12" spans="1:13" ht="28.5" customHeight="1">
      <c r="A12" s="150" t="s">
        <v>90</v>
      </c>
      <c r="B12" s="148" t="s">
        <v>86</v>
      </c>
      <c r="C12" s="132">
        <v>43698</v>
      </c>
      <c r="D12" s="159">
        <v>230</v>
      </c>
      <c r="E12" s="132">
        <v>43698</v>
      </c>
      <c r="F12" s="134">
        <v>61213</v>
      </c>
      <c r="G12" s="136" t="s">
        <v>88</v>
      </c>
      <c r="H12" s="58" t="s">
        <v>101</v>
      </c>
      <c r="I12" s="152" t="s">
        <v>89</v>
      </c>
      <c r="J12" s="48">
        <v>5</v>
      </c>
      <c r="K12" s="62">
        <v>3000</v>
      </c>
      <c r="L12" s="49">
        <v>2400</v>
      </c>
      <c r="M12" s="50">
        <v>17400</v>
      </c>
    </row>
    <row r="13" spans="1:13" ht="16.5">
      <c r="A13" s="151"/>
      <c r="B13" s="149"/>
      <c r="C13" s="133"/>
      <c r="D13" s="160"/>
      <c r="E13" s="133"/>
      <c r="F13" s="135"/>
      <c r="G13" s="137"/>
      <c r="H13" s="58" t="s">
        <v>102</v>
      </c>
      <c r="I13" s="153"/>
      <c r="J13" s="48">
        <v>10</v>
      </c>
      <c r="K13" s="62">
        <v>1350</v>
      </c>
      <c r="L13" s="49">
        <v>2160</v>
      </c>
      <c r="M13" s="50">
        <v>15660</v>
      </c>
    </row>
    <row r="14" spans="1:13" s="23" customFormat="1" ht="27" customHeight="1">
      <c r="A14" s="55" t="s">
        <v>91</v>
      </c>
      <c r="B14" s="46" t="s">
        <v>87</v>
      </c>
      <c r="C14" s="47">
        <v>43717</v>
      </c>
      <c r="D14" s="51">
        <v>236</v>
      </c>
      <c r="E14" s="47">
        <v>43717</v>
      </c>
      <c r="F14" s="51">
        <v>61213</v>
      </c>
      <c r="G14" s="51" t="s">
        <v>88</v>
      </c>
      <c r="H14" s="52" t="s">
        <v>92</v>
      </c>
      <c r="I14" s="53" t="s">
        <v>93</v>
      </c>
      <c r="J14" s="54">
        <v>8</v>
      </c>
      <c r="K14" s="62">
        <v>3600</v>
      </c>
      <c r="L14" s="49">
        <f>28800*16%</f>
        <v>4608</v>
      </c>
      <c r="M14" s="50">
        <v>33408</v>
      </c>
    </row>
    <row r="15" spans="1:13" s="23" customFormat="1" ht="27" customHeight="1">
      <c r="A15" s="26" t="s">
        <v>97</v>
      </c>
      <c r="B15" s="27" t="s">
        <v>95</v>
      </c>
      <c r="C15" s="47">
        <v>43727</v>
      </c>
      <c r="D15" s="51">
        <v>-242</v>
      </c>
      <c r="E15" s="47">
        <v>43726</v>
      </c>
      <c r="F15" s="51">
        <v>61213</v>
      </c>
      <c r="G15" s="51" t="s">
        <v>88</v>
      </c>
      <c r="H15" s="51" t="s">
        <v>99</v>
      </c>
      <c r="I15" s="24" t="s">
        <v>100</v>
      </c>
      <c r="J15" s="25">
        <v>120</v>
      </c>
      <c r="K15" s="60">
        <v>70</v>
      </c>
      <c r="L15" s="49">
        <v>1344</v>
      </c>
      <c r="M15" s="50">
        <v>9744</v>
      </c>
    </row>
    <row r="16" spans="1:13" ht="19.5" customHeight="1">
      <c r="A16" s="141" t="s">
        <v>94</v>
      </c>
      <c r="B16" s="143" t="s">
        <v>98</v>
      </c>
      <c r="C16" s="126">
        <v>43725</v>
      </c>
      <c r="D16" s="143">
        <v>4661</v>
      </c>
      <c r="E16" s="126">
        <v>43725</v>
      </c>
      <c r="F16" s="143">
        <v>61213</v>
      </c>
      <c r="G16" s="138" t="s">
        <v>96</v>
      </c>
      <c r="H16" s="51" t="s">
        <v>105</v>
      </c>
      <c r="I16" s="24" t="s">
        <v>103</v>
      </c>
      <c r="J16" s="25">
        <v>80</v>
      </c>
      <c r="K16" s="56">
        <v>142.24</v>
      </c>
      <c r="L16" s="49">
        <v>1820.69</v>
      </c>
      <c r="M16" s="50">
        <v>13199.99</v>
      </c>
    </row>
    <row r="17" spans="1:13" ht="16.5">
      <c r="A17" s="141"/>
      <c r="B17" s="144"/>
      <c r="C17" s="127"/>
      <c r="D17" s="144"/>
      <c r="E17" s="127"/>
      <c r="F17" s="144"/>
      <c r="G17" s="139"/>
      <c r="H17" s="51" t="s">
        <v>106</v>
      </c>
      <c r="I17" s="24" t="s">
        <v>103</v>
      </c>
      <c r="J17" s="25">
        <v>40</v>
      </c>
      <c r="K17" s="60">
        <v>148.276</v>
      </c>
      <c r="L17" s="49">
        <f>J17*K17*0.16</f>
        <v>948.9664000000001</v>
      </c>
      <c r="M17" s="50">
        <v>6880</v>
      </c>
    </row>
    <row r="18" spans="1:13" ht="16.5">
      <c r="A18" s="141"/>
      <c r="B18" s="144"/>
      <c r="C18" s="127"/>
      <c r="D18" s="144"/>
      <c r="E18" s="127"/>
      <c r="F18" s="144"/>
      <c r="G18" s="139"/>
      <c r="H18" s="59" t="s">
        <v>107</v>
      </c>
      <c r="I18" s="24" t="s">
        <v>104</v>
      </c>
      <c r="J18" s="25">
        <v>220</v>
      </c>
      <c r="K18" s="60">
        <v>94.83</v>
      </c>
      <c r="L18" s="49">
        <v>3337.94</v>
      </c>
      <c r="M18" s="50">
        <v>24200.09</v>
      </c>
    </row>
    <row r="19" spans="1:13" ht="23.25" customHeight="1">
      <c r="A19" s="141"/>
      <c r="B19" s="144"/>
      <c r="C19" s="127"/>
      <c r="D19" s="144"/>
      <c r="E19" s="127"/>
      <c r="F19" s="144"/>
      <c r="G19" s="139"/>
      <c r="H19" s="59" t="s">
        <v>108</v>
      </c>
      <c r="I19" s="24" t="s">
        <v>110</v>
      </c>
      <c r="J19" s="25">
        <v>127</v>
      </c>
      <c r="K19" s="60">
        <v>19.83</v>
      </c>
      <c r="L19" s="49">
        <v>402.9</v>
      </c>
      <c r="M19" s="50">
        <v>2921</v>
      </c>
    </row>
    <row r="20" spans="1:13" ht="16.5">
      <c r="A20" s="141"/>
      <c r="B20" s="144"/>
      <c r="C20" s="127"/>
      <c r="D20" s="144"/>
      <c r="E20" s="127"/>
      <c r="F20" s="144"/>
      <c r="G20" s="139"/>
      <c r="H20" s="59" t="s">
        <v>109</v>
      </c>
      <c r="I20" s="24" t="s">
        <v>110</v>
      </c>
      <c r="J20" s="25">
        <v>20</v>
      </c>
      <c r="K20" s="60">
        <v>19.83</v>
      </c>
      <c r="L20" s="49">
        <v>63.45</v>
      </c>
      <c r="M20" s="50">
        <v>460</v>
      </c>
    </row>
    <row r="21" spans="1:13" ht="16.5">
      <c r="A21" s="141"/>
      <c r="B21" s="144"/>
      <c r="C21" s="127"/>
      <c r="D21" s="144"/>
      <c r="E21" s="127"/>
      <c r="F21" s="144"/>
      <c r="G21" s="139"/>
      <c r="H21" s="51" t="s">
        <v>111</v>
      </c>
      <c r="I21" s="24" t="s">
        <v>110</v>
      </c>
      <c r="J21" s="25">
        <v>90</v>
      </c>
      <c r="K21" s="60">
        <v>20.69</v>
      </c>
      <c r="L21" s="49">
        <v>297.93</v>
      </c>
      <c r="M21" s="50">
        <v>2160</v>
      </c>
    </row>
    <row r="22" spans="1:13" ht="17.25" thickBot="1">
      <c r="A22" s="142"/>
      <c r="B22" s="145"/>
      <c r="C22" s="128"/>
      <c r="D22" s="145"/>
      <c r="E22" s="128"/>
      <c r="F22" s="145"/>
      <c r="G22" s="140"/>
      <c r="H22" s="64" t="s">
        <v>112</v>
      </c>
      <c r="I22" s="65" t="s">
        <v>103</v>
      </c>
      <c r="J22" s="66">
        <v>80</v>
      </c>
      <c r="K22" s="67">
        <v>114.65</v>
      </c>
      <c r="L22" s="68">
        <v>1467.59</v>
      </c>
      <c r="M22" s="69">
        <v>10640</v>
      </c>
    </row>
    <row r="23" spans="7:9" ht="16.5">
      <c r="G23" s="63"/>
      <c r="H23" s="63"/>
      <c r="I23" s="63"/>
    </row>
    <row r="24" spans="1:12" ht="16.5">
      <c r="A24" s="28"/>
      <c r="B24" s="29"/>
      <c r="D24" s="28"/>
      <c r="E24" s="29"/>
      <c r="F24" s="30"/>
      <c r="H24" s="31"/>
      <c r="J24" s="29"/>
      <c r="K24" s="31"/>
      <c r="L24" s="29"/>
    </row>
    <row r="25" spans="1:12" ht="63" customHeight="1">
      <c r="A25" s="130" t="s">
        <v>81</v>
      </c>
      <c r="B25" s="130"/>
      <c r="D25" s="131" t="s">
        <v>67</v>
      </c>
      <c r="E25" s="131"/>
      <c r="H25" s="45" t="s">
        <v>83</v>
      </c>
      <c r="J25" s="131" t="s">
        <v>82</v>
      </c>
      <c r="K25" s="131"/>
      <c r="L25" s="131"/>
    </row>
    <row r="27" spans="1:13" s="32" customFormat="1" ht="1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</sheetData>
  <sheetProtection/>
  <mergeCells count="27">
    <mergeCell ref="A1:M1"/>
    <mergeCell ref="A9:B9"/>
    <mergeCell ref="C9:G9"/>
    <mergeCell ref="L7:M7"/>
    <mergeCell ref="A7:C8"/>
    <mergeCell ref="D12:D13"/>
    <mergeCell ref="G7:H7"/>
    <mergeCell ref="A27:M27"/>
    <mergeCell ref="I9:M9"/>
    <mergeCell ref="J25:L25"/>
    <mergeCell ref="B12:B13"/>
    <mergeCell ref="A12:A13"/>
    <mergeCell ref="C12:C13"/>
    <mergeCell ref="D16:D22"/>
    <mergeCell ref="E16:E22"/>
    <mergeCell ref="F16:F22"/>
    <mergeCell ref="I12:I13"/>
    <mergeCell ref="C16:C22"/>
    <mergeCell ref="G8:H8"/>
    <mergeCell ref="A25:B25"/>
    <mergeCell ref="D25:E25"/>
    <mergeCell ref="E12:E13"/>
    <mergeCell ref="F12:F13"/>
    <mergeCell ref="G12:G13"/>
    <mergeCell ref="G16:G22"/>
    <mergeCell ref="A16:A22"/>
    <mergeCell ref="B16:B22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85" zoomScaleNormal="88" zoomScaleSheetLayoutView="85" zoomScalePageLayoutView="70" workbookViewId="0" topLeftCell="A1">
      <selection activeCell="M12" sqref="M12:M22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1" customWidth="1"/>
    <col min="5" max="5" width="11.8515625" style="1" customWidth="1"/>
    <col min="6" max="6" width="16.421875" style="1" customWidth="1"/>
    <col min="7" max="7" width="32.140625" style="1" customWidth="1"/>
    <col min="8" max="8" width="25.00390625" style="1" customWidth="1"/>
    <col min="9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">
      <c r="A3" s="36" t="s">
        <v>24</v>
      </c>
      <c r="B3" s="36" t="s">
        <v>61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">
      <c r="A4" s="36"/>
      <c r="B4" s="3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6.5">
      <c r="A5" s="36" t="s">
        <v>128</v>
      </c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3"/>
      <c r="L6" s="3"/>
      <c r="M6" s="3"/>
    </row>
    <row r="7" spans="1:13" ht="15" customHeight="1">
      <c r="A7" s="158" t="s">
        <v>62</v>
      </c>
      <c r="B7" s="158"/>
      <c r="C7" s="158"/>
      <c r="D7" s="4"/>
      <c r="E7" s="5"/>
      <c r="F7" s="6"/>
      <c r="G7" s="161" t="s">
        <v>66</v>
      </c>
      <c r="H7" s="161"/>
      <c r="I7" s="7" t="s">
        <v>11</v>
      </c>
      <c r="K7" s="8"/>
      <c r="L7" s="157"/>
      <c r="M7" s="157"/>
    </row>
    <row r="8" spans="1:13" ht="16.5">
      <c r="A8" s="158"/>
      <c r="B8" s="158"/>
      <c r="C8" s="158"/>
      <c r="D8" s="9" t="s">
        <v>10</v>
      </c>
      <c r="E8" s="7"/>
      <c r="F8" s="6"/>
      <c r="G8" s="129" t="s">
        <v>63</v>
      </c>
      <c r="H8" s="129"/>
      <c r="I8" s="6"/>
      <c r="L8" s="10"/>
      <c r="M8" s="10"/>
    </row>
    <row r="9" spans="1:13" ht="43.5" customHeight="1">
      <c r="A9" s="155" t="s">
        <v>64</v>
      </c>
      <c r="B9" s="155"/>
      <c r="C9" s="156" t="s">
        <v>84</v>
      </c>
      <c r="D9" s="156"/>
      <c r="E9" s="156"/>
      <c r="F9" s="156"/>
      <c r="G9" s="156"/>
      <c r="H9" s="11" t="s">
        <v>65</v>
      </c>
      <c r="I9" s="147" t="s">
        <v>85</v>
      </c>
      <c r="J9" s="147"/>
      <c r="K9" s="147"/>
      <c r="L9" s="147"/>
      <c r="M9" s="147"/>
    </row>
    <row r="10" spans="1:13" ht="17.25" thickBot="1">
      <c r="A10" s="12"/>
      <c r="B10" s="12"/>
      <c r="C10" s="13"/>
      <c r="D10" s="14"/>
      <c r="E10" s="15"/>
      <c r="F10" s="15"/>
      <c r="G10" s="12"/>
      <c r="H10" s="12"/>
      <c r="I10" s="13"/>
      <c r="J10" s="16"/>
      <c r="K10" s="12"/>
      <c r="L10" s="12"/>
      <c r="M10" s="12"/>
    </row>
    <row r="11" spans="1:13" ht="69" customHeight="1" thickBot="1">
      <c r="A11" s="17" t="s">
        <v>68</v>
      </c>
      <c r="B11" s="17" t="s">
        <v>69</v>
      </c>
      <c r="C11" s="18" t="s">
        <v>70</v>
      </c>
      <c r="D11" s="19" t="s">
        <v>71</v>
      </c>
      <c r="E11" s="20" t="s">
        <v>72</v>
      </c>
      <c r="F11" s="20" t="s">
        <v>73</v>
      </c>
      <c r="G11" s="18" t="s">
        <v>74</v>
      </c>
      <c r="H11" s="18" t="s">
        <v>75</v>
      </c>
      <c r="I11" s="18" t="s">
        <v>76</v>
      </c>
      <c r="J11" s="21" t="s">
        <v>77</v>
      </c>
      <c r="K11" s="18" t="s">
        <v>78</v>
      </c>
      <c r="L11" s="18" t="s">
        <v>79</v>
      </c>
      <c r="M11" s="22" t="s">
        <v>80</v>
      </c>
    </row>
    <row r="12" spans="1:13" ht="20.25" customHeight="1">
      <c r="A12" s="150" t="s">
        <v>94</v>
      </c>
      <c r="B12" s="148" t="s">
        <v>98</v>
      </c>
      <c r="C12" s="132">
        <v>43725</v>
      </c>
      <c r="D12" s="134">
        <v>4661</v>
      </c>
      <c r="E12" s="132">
        <v>43725</v>
      </c>
      <c r="F12" s="134">
        <v>61213</v>
      </c>
      <c r="G12" s="164" t="s">
        <v>96</v>
      </c>
      <c r="H12" s="58" t="s">
        <v>113</v>
      </c>
      <c r="I12" s="58" t="s">
        <v>103</v>
      </c>
      <c r="J12" s="48">
        <v>20</v>
      </c>
      <c r="K12" s="62">
        <v>107.76</v>
      </c>
      <c r="L12" s="49">
        <v>344.83</v>
      </c>
      <c r="M12" s="50">
        <v>2500</v>
      </c>
    </row>
    <row r="13" spans="1:13" ht="16.5">
      <c r="A13" s="169"/>
      <c r="B13" s="167"/>
      <c r="C13" s="127"/>
      <c r="D13" s="162"/>
      <c r="E13" s="127"/>
      <c r="F13" s="162"/>
      <c r="G13" s="165"/>
      <c r="H13" s="58" t="s">
        <v>114</v>
      </c>
      <c r="I13" s="58" t="s">
        <v>110</v>
      </c>
      <c r="J13" s="48">
        <v>1</v>
      </c>
      <c r="K13" s="62">
        <v>26.72</v>
      </c>
      <c r="L13" s="49">
        <v>4.28</v>
      </c>
      <c r="M13" s="50">
        <f>K13*J13+L13</f>
        <v>31</v>
      </c>
    </row>
    <row r="14" spans="1:13" s="23" customFormat="1" ht="18" customHeight="1">
      <c r="A14" s="169"/>
      <c r="B14" s="167"/>
      <c r="C14" s="127"/>
      <c r="D14" s="162"/>
      <c r="E14" s="127"/>
      <c r="F14" s="162"/>
      <c r="G14" s="165"/>
      <c r="H14" s="52" t="s">
        <v>115</v>
      </c>
      <c r="I14" s="53" t="s">
        <v>110</v>
      </c>
      <c r="J14" s="54">
        <v>4</v>
      </c>
      <c r="K14" s="62">
        <v>41.38</v>
      </c>
      <c r="L14" s="49">
        <v>26.48</v>
      </c>
      <c r="M14" s="50">
        <f>K14*J14+L14</f>
        <v>192</v>
      </c>
    </row>
    <row r="15" spans="1:13" s="23" customFormat="1" ht="18" customHeight="1">
      <c r="A15" s="169"/>
      <c r="B15" s="167"/>
      <c r="C15" s="127"/>
      <c r="D15" s="162"/>
      <c r="E15" s="127"/>
      <c r="F15" s="162"/>
      <c r="G15" s="165"/>
      <c r="H15" s="58" t="s">
        <v>116</v>
      </c>
      <c r="I15" s="24" t="s">
        <v>110</v>
      </c>
      <c r="J15" s="25">
        <v>7</v>
      </c>
      <c r="K15" s="60">
        <v>26.72</v>
      </c>
      <c r="L15" s="49">
        <v>29.93</v>
      </c>
      <c r="M15" s="50">
        <v>217</v>
      </c>
    </row>
    <row r="16" spans="1:13" ht="24" customHeight="1">
      <c r="A16" s="169"/>
      <c r="B16" s="167"/>
      <c r="C16" s="127"/>
      <c r="D16" s="162"/>
      <c r="E16" s="127"/>
      <c r="F16" s="162"/>
      <c r="G16" s="165"/>
      <c r="H16" s="51" t="s">
        <v>117</v>
      </c>
      <c r="I16" s="24" t="s">
        <v>118</v>
      </c>
      <c r="J16" s="25">
        <v>100</v>
      </c>
      <c r="K16" s="56">
        <v>3.02</v>
      </c>
      <c r="L16" s="49">
        <v>48.28</v>
      </c>
      <c r="M16" s="50">
        <v>350</v>
      </c>
    </row>
    <row r="17" spans="1:13" ht="25.5">
      <c r="A17" s="169"/>
      <c r="B17" s="167"/>
      <c r="C17" s="127"/>
      <c r="D17" s="162"/>
      <c r="E17" s="127"/>
      <c r="F17" s="162"/>
      <c r="G17" s="165"/>
      <c r="H17" s="51" t="s">
        <v>119</v>
      </c>
      <c r="I17" s="24" t="s">
        <v>118</v>
      </c>
      <c r="J17" s="25">
        <v>100</v>
      </c>
      <c r="K17" s="60">
        <v>4.74</v>
      </c>
      <c r="L17" s="49">
        <v>75.86</v>
      </c>
      <c r="M17" s="50">
        <v>550</v>
      </c>
    </row>
    <row r="18" spans="1:13" ht="16.5">
      <c r="A18" s="169"/>
      <c r="B18" s="167"/>
      <c r="C18" s="127"/>
      <c r="D18" s="162"/>
      <c r="E18" s="127"/>
      <c r="F18" s="162"/>
      <c r="G18" s="165"/>
      <c r="H18" s="59" t="s">
        <v>120</v>
      </c>
      <c r="I18" s="24" t="s">
        <v>110</v>
      </c>
      <c r="J18" s="25">
        <v>42</v>
      </c>
      <c r="K18" s="60">
        <v>19.83</v>
      </c>
      <c r="L18" s="49">
        <v>133.24</v>
      </c>
      <c r="M18" s="50">
        <v>966</v>
      </c>
    </row>
    <row r="19" spans="1:13" ht="16.5" customHeight="1">
      <c r="A19" s="169"/>
      <c r="B19" s="167"/>
      <c r="C19" s="127"/>
      <c r="D19" s="162"/>
      <c r="E19" s="127"/>
      <c r="F19" s="162"/>
      <c r="G19" s="165"/>
      <c r="H19" s="59" t="s">
        <v>121</v>
      </c>
      <c r="I19" s="24" t="s">
        <v>104</v>
      </c>
      <c r="J19" s="25">
        <v>1</v>
      </c>
      <c r="K19" s="60">
        <v>121.55</v>
      </c>
      <c r="L19" s="49">
        <v>19.45</v>
      </c>
      <c r="M19" s="50">
        <f>K19*J19+L19</f>
        <v>141</v>
      </c>
    </row>
    <row r="20" spans="1:13" ht="16.5">
      <c r="A20" s="169"/>
      <c r="B20" s="167"/>
      <c r="C20" s="127"/>
      <c r="D20" s="162"/>
      <c r="E20" s="127"/>
      <c r="F20" s="162"/>
      <c r="G20" s="165"/>
      <c r="H20" s="59" t="s">
        <v>122</v>
      </c>
      <c r="I20" s="24" t="s">
        <v>104</v>
      </c>
      <c r="J20" s="25">
        <v>1</v>
      </c>
      <c r="K20" s="60">
        <v>31.03</v>
      </c>
      <c r="L20" s="49">
        <v>4.96</v>
      </c>
      <c r="M20" s="50">
        <v>36</v>
      </c>
    </row>
    <row r="21" spans="1:13" ht="25.5">
      <c r="A21" s="169"/>
      <c r="B21" s="167"/>
      <c r="C21" s="127"/>
      <c r="D21" s="162"/>
      <c r="E21" s="127"/>
      <c r="F21" s="162"/>
      <c r="G21" s="165"/>
      <c r="H21" s="51" t="s">
        <v>123</v>
      </c>
      <c r="I21" s="24" t="s">
        <v>104</v>
      </c>
      <c r="J21" s="25">
        <v>1</v>
      </c>
      <c r="K21" s="60">
        <v>185.34</v>
      </c>
      <c r="L21" s="49">
        <v>29.65</v>
      </c>
      <c r="M21" s="50">
        <v>215</v>
      </c>
    </row>
    <row r="22" spans="1:13" ht="17.25" thickBot="1">
      <c r="A22" s="170"/>
      <c r="B22" s="168"/>
      <c r="C22" s="128"/>
      <c r="D22" s="163"/>
      <c r="E22" s="128"/>
      <c r="F22" s="163"/>
      <c r="G22" s="166"/>
      <c r="H22" s="64" t="s">
        <v>124</v>
      </c>
      <c r="I22" s="65" t="s">
        <v>104</v>
      </c>
      <c r="J22" s="66">
        <v>1</v>
      </c>
      <c r="K22" s="67">
        <v>112.07</v>
      </c>
      <c r="L22" s="68">
        <v>17.93</v>
      </c>
      <c r="M22" s="69">
        <f>K22*J22+L22</f>
        <v>130</v>
      </c>
    </row>
    <row r="23" spans="7:9" ht="16.5">
      <c r="G23" s="63"/>
      <c r="H23" s="63"/>
      <c r="I23" s="63"/>
    </row>
    <row r="24" spans="1:12" ht="16.5">
      <c r="A24" s="28"/>
      <c r="B24" s="29"/>
      <c r="D24" s="28"/>
      <c r="E24" s="29"/>
      <c r="F24" s="30"/>
      <c r="H24" s="31"/>
      <c r="J24" s="29"/>
      <c r="K24" s="31"/>
      <c r="L24" s="29"/>
    </row>
    <row r="25" spans="1:12" ht="63" customHeight="1">
      <c r="A25" s="130" t="s">
        <v>81</v>
      </c>
      <c r="B25" s="130"/>
      <c r="D25" s="131" t="s">
        <v>67</v>
      </c>
      <c r="E25" s="131"/>
      <c r="H25" s="45" t="s">
        <v>83</v>
      </c>
      <c r="J25" s="131" t="s">
        <v>82</v>
      </c>
      <c r="K25" s="131"/>
      <c r="L25" s="131"/>
    </row>
    <row r="27" spans="1:13" s="32" customFormat="1" ht="1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</sheetData>
  <sheetProtection/>
  <mergeCells count="19">
    <mergeCell ref="A27:M27"/>
    <mergeCell ref="B12:B22"/>
    <mergeCell ref="A9:B9"/>
    <mergeCell ref="C9:G9"/>
    <mergeCell ref="I9:M9"/>
    <mergeCell ref="A12:A22"/>
    <mergeCell ref="A25:B25"/>
    <mergeCell ref="D25:E25"/>
    <mergeCell ref="J25:L25"/>
    <mergeCell ref="C12:C22"/>
    <mergeCell ref="D12:D22"/>
    <mergeCell ref="E12:E22"/>
    <mergeCell ref="F12:F22"/>
    <mergeCell ref="G12:G22"/>
    <mergeCell ref="A1:M1"/>
    <mergeCell ref="A7:C8"/>
    <mergeCell ref="G7:H7"/>
    <mergeCell ref="L7:M7"/>
    <mergeCell ref="G8:H8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85" zoomScaleNormal="88" zoomScaleSheetLayoutView="85" zoomScalePageLayoutView="70" workbookViewId="0" topLeftCell="A1">
      <selection activeCell="D14" sqref="D14:D22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78" customWidth="1"/>
    <col min="5" max="5" width="11.8515625" style="1" customWidth="1"/>
    <col min="6" max="6" width="16.421875" style="1" customWidth="1"/>
    <col min="7" max="7" width="32.140625" style="1" customWidth="1"/>
    <col min="8" max="8" width="25.00390625" style="1" customWidth="1"/>
    <col min="9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61"/>
      <c r="B2" s="61"/>
      <c r="C2" s="61"/>
      <c r="D2" s="75"/>
      <c r="E2" s="61"/>
      <c r="F2" s="61"/>
      <c r="G2" s="61"/>
      <c r="H2" s="61"/>
      <c r="I2" s="61"/>
      <c r="J2" s="61"/>
      <c r="K2" s="61"/>
      <c r="L2" s="61"/>
      <c r="M2" s="61"/>
    </row>
    <row r="3" spans="1:13" ht="18">
      <c r="A3" s="36" t="s">
        <v>24</v>
      </c>
      <c r="B3" s="36" t="s">
        <v>61</v>
      </c>
      <c r="C3" s="61"/>
      <c r="D3" s="75"/>
      <c r="E3" s="61"/>
      <c r="F3" s="61"/>
      <c r="G3" s="61"/>
      <c r="H3" s="61"/>
      <c r="I3" s="61"/>
      <c r="J3" s="61"/>
      <c r="K3" s="61"/>
      <c r="L3" s="61"/>
      <c r="M3" s="61"/>
    </row>
    <row r="4" spans="1:13" ht="18">
      <c r="A4" s="36"/>
      <c r="B4" s="36"/>
      <c r="C4" s="61"/>
      <c r="D4" s="75"/>
      <c r="E4" s="61"/>
      <c r="F4" s="61"/>
      <c r="G4" s="61"/>
      <c r="H4" s="61"/>
      <c r="I4" s="61"/>
      <c r="J4" s="61"/>
      <c r="K4" s="61"/>
      <c r="L4" s="61"/>
      <c r="M4" s="61"/>
    </row>
    <row r="5" spans="1:13" ht="16.5">
      <c r="A5" s="36" t="s">
        <v>129</v>
      </c>
      <c r="B5" s="36"/>
      <c r="C5" s="33"/>
      <c r="D5" s="76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3"/>
      <c r="L6" s="3"/>
      <c r="M6" s="3"/>
    </row>
    <row r="7" spans="1:13" ht="15" customHeight="1">
      <c r="A7" s="158" t="s">
        <v>62</v>
      </c>
      <c r="B7" s="158"/>
      <c r="C7" s="158"/>
      <c r="D7" s="77"/>
      <c r="E7" s="5"/>
      <c r="F7" s="6"/>
      <c r="G7" s="161" t="s">
        <v>66</v>
      </c>
      <c r="H7" s="161"/>
      <c r="I7" s="7" t="s">
        <v>11</v>
      </c>
      <c r="K7" s="8"/>
      <c r="L7" s="157"/>
      <c r="M7" s="157"/>
    </row>
    <row r="8" spans="1:13" ht="16.5">
      <c r="A8" s="158"/>
      <c r="B8" s="158"/>
      <c r="C8" s="158"/>
      <c r="D8" s="77" t="s">
        <v>10</v>
      </c>
      <c r="E8" s="7"/>
      <c r="F8" s="6"/>
      <c r="G8" s="129" t="s">
        <v>63</v>
      </c>
      <c r="H8" s="129"/>
      <c r="I8" s="6"/>
      <c r="L8" s="10"/>
      <c r="M8" s="10"/>
    </row>
    <row r="9" spans="1:13" ht="43.5" customHeight="1">
      <c r="A9" s="155" t="s">
        <v>64</v>
      </c>
      <c r="B9" s="155"/>
      <c r="C9" s="156" t="s">
        <v>84</v>
      </c>
      <c r="D9" s="156"/>
      <c r="E9" s="156"/>
      <c r="F9" s="156"/>
      <c r="G9" s="156"/>
      <c r="H9" s="11" t="s">
        <v>65</v>
      </c>
      <c r="I9" s="147" t="s">
        <v>85</v>
      </c>
      <c r="J9" s="147"/>
      <c r="K9" s="147"/>
      <c r="L9" s="147"/>
      <c r="M9" s="147"/>
    </row>
    <row r="10" spans="1:13" ht="17.25" thickBot="1">
      <c r="A10" s="12"/>
      <c r="B10" s="12"/>
      <c r="C10" s="13"/>
      <c r="D10" s="14"/>
      <c r="E10" s="15"/>
      <c r="F10" s="15"/>
      <c r="G10" s="12"/>
      <c r="H10" s="12"/>
      <c r="I10" s="13"/>
      <c r="J10" s="16"/>
      <c r="K10" s="12"/>
      <c r="L10" s="12"/>
      <c r="M10" s="12"/>
    </row>
    <row r="11" spans="1:13" ht="69" customHeight="1" thickBot="1">
      <c r="A11" s="17" t="s">
        <v>68</v>
      </c>
      <c r="B11" s="17" t="s">
        <v>69</v>
      </c>
      <c r="C11" s="18" t="s">
        <v>70</v>
      </c>
      <c r="D11" s="19" t="s">
        <v>71</v>
      </c>
      <c r="E11" s="20" t="s">
        <v>72</v>
      </c>
      <c r="F11" s="20" t="s">
        <v>73</v>
      </c>
      <c r="G11" s="18" t="s">
        <v>74</v>
      </c>
      <c r="H11" s="18" t="s">
        <v>75</v>
      </c>
      <c r="I11" s="18" t="s">
        <v>76</v>
      </c>
      <c r="J11" s="21" t="s">
        <v>77</v>
      </c>
      <c r="K11" s="18" t="s">
        <v>78</v>
      </c>
      <c r="L11" s="18" t="s">
        <v>79</v>
      </c>
      <c r="M11" s="22" t="s">
        <v>80</v>
      </c>
    </row>
    <row r="12" spans="1:13" ht="20.25" customHeight="1">
      <c r="A12" s="150" t="s">
        <v>94</v>
      </c>
      <c r="B12" s="148" t="s">
        <v>98</v>
      </c>
      <c r="C12" s="132">
        <v>43725</v>
      </c>
      <c r="D12" s="134">
        <v>4661</v>
      </c>
      <c r="E12" s="132">
        <v>43725</v>
      </c>
      <c r="F12" s="134">
        <v>61213</v>
      </c>
      <c r="G12" s="164" t="s">
        <v>96</v>
      </c>
      <c r="H12" s="58" t="s">
        <v>125</v>
      </c>
      <c r="I12" s="58" t="s">
        <v>104</v>
      </c>
      <c r="J12" s="48">
        <v>1</v>
      </c>
      <c r="K12" s="62">
        <v>133.62</v>
      </c>
      <c r="L12" s="49">
        <v>21.38</v>
      </c>
      <c r="M12" s="50">
        <f aca="true" t="shared" si="0" ref="M12:M22">J12*K12+L12</f>
        <v>155</v>
      </c>
    </row>
    <row r="13" spans="1:13" ht="17.25" thickBot="1">
      <c r="A13" s="151"/>
      <c r="B13" s="149"/>
      <c r="C13" s="133"/>
      <c r="D13" s="135"/>
      <c r="E13" s="133"/>
      <c r="F13" s="135"/>
      <c r="G13" s="171"/>
      <c r="H13" s="58" t="s">
        <v>126</v>
      </c>
      <c r="I13" s="58" t="s">
        <v>118</v>
      </c>
      <c r="J13" s="48">
        <v>16</v>
      </c>
      <c r="K13" s="62">
        <v>12.5</v>
      </c>
      <c r="L13" s="49">
        <v>32</v>
      </c>
      <c r="M13" s="50">
        <f t="shared" si="0"/>
        <v>232</v>
      </c>
    </row>
    <row r="14" spans="1:13" s="23" customFormat="1" ht="18" customHeight="1">
      <c r="A14" s="126" t="s">
        <v>130</v>
      </c>
      <c r="B14" s="126" t="s">
        <v>131</v>
      </c>
      <c r="C14" s="126">
        <v>43821</v>
      </c>
      <c r="D14" s="173">
        <v>5094</v>
      </c>
      <c r="E14" s="126">
        <v>43791</v>
      </c>
      <c r="F14" s="172">
        <v>61213</v>
      </c>
      <c r="G14" s="164" t="s">
        <v>96</v>
      </c>
      <c r="H14" s="52" t="s">
        <v>105</v>
      </c>
      <c r="I14" s="53" t="s">
        <v>103</v>
      </c>
      <c r="J14" s="54">
        <v>30</v>
      </c>
      <c r="K14" s="62">
        <v>142.24</v>
      </c>
      <c r="L14" s="49">
        <f aca="true" t="shared" si="1" ref="L14:L22">J14*K14*16%</f>
        <v>682.7520000000002</v>
      </c>
      <c r="M14" s="50">
        <f t="shared" si="0"/>
        <v>4949.952000000001</v>
      </c>
    </row>
    <row r="15" spans="1:13" s="23" customFormat="1" ht="18" customHeight="1">
      <c r="A15" s="127"/>
      <c r="B15" s="127"/>
      <c r="C15" s="127"/>
      <c r="D15" s="162"/>
      <c r="E15" s="127"/>
      <c r="F15" s="165"/>
      <c r="G15" s="165"/>
      <c r="H15" s="58" t="s">
        <v>106</v>
      </c>
      <c r="I15" s="53" t="s">
        <v>103</v>
      </c>
      <c r="J15" s="25">
        <v>16</v>
      </c>
      <c r="K15" s="60">
        <v>148.276</v>
      </c>
      <c r="L15" s="49">
        <f t="shared" si="1"/>
        <v>379.58656</v>
      </c>
      <c r="M15" s="50">
        <f t="shared" si="0"/>
        <v>2752.0025600000004</v>
      </c>
    </row>
    <row r="16" spans="1:13" ht="17.25" customHeight="1">
      <c r="A16" s="127"/>
      <c r="B16" s="127"/>
      <c r="C16" s="127"/>
      <c r="D16" s="162"/>
      <c r="E16" s="127"/>
      <c r="F16" s="165"/>
      <c r="G16" s="165"/>
      <c r="H16" s="51" t="s">
        <v>112</v>
      </c>
      <c r="I16" s="24" t="s">
        <v>103</v>
      </c>
      <c r="J16" s="25">
        <v>7</v>
      </c>
      <c r="K16" s="56">
        <v>114.655</v>
      </c>
      <c r="L16" s="49">
        <f t="shared" si="1"/>
        <v>128.4136</v>
      </c>
      <c r="M16" s="50">
        <f t="shared" si="0"/>
        <v>930.9986</v>
      </c>
    </row>
    <row r="17" spans="1:13" ht="16.5">
      <c r="A17" s="127"/>
      <c r="B17" s="127"/>
      <c r="C17" s="127"/>
      <c r="D17" s="162"/>
      <c r="E17" s="127"/>
      <c r="F17" s="165"/>
      <c r="G17" s="165"/>
      <c r="H17" s="51" t="s">
        <v>113</v>
      </c>
      <c r="I17" s="24" t="s">
        <v>103</v>
      </c>
      <c r="J17" s="25">
        <v>40</v>
      </c>
      <c r="K17" s="60">
        <v>107.758</v>
      </c>
      <c r="L17" s="49">
        <f t="shared" si="1"/>
        <v>689.6512</v>
      </c>
      <c r="M17" s="50">
        <f t="shared" si="0"/>
        <v>4999.9712</v>
      </c>
    </row>
    <row r="18" spans="1:13" ht="16.5">
      <c r="A18" s="127"/>
      <c r="B18" s="127"/>
      <c r="C18" s="127"/>
      <c r="D18" s="162"/>
      <c r="E18" s="127"/>
      <c r="F18" s="165"/>
      <c r="G18" s="165"/>
      <c r="H18" s="59" t="s">
        <v>132</v>
      </c>
      <c r="I18" s="24" t="s">
        <v>110</v>
      </c>
      <c r="J18" s="25">
        <v>3</v>
      </c>
      <c r="K18" s="60">
        <v>41.379</v>
      </c>
      <c r="L18" s="49">
        <f t="shared" si="1"/>
        <v>19.86192</v>
      </c>
      <c r="M18" s="50">
        <f t="shared" si="0"/>
        <v>143.99892</v>
      </c>
    </row>
    <row r="19" spans="1:13" ht="16.5" customHeight="1">
      <c r="A19" s="127"/>
      <c r="B19" s="127"/>
      <c r="C19" s="127"/>
      <c r="D19" s="162"/>
      <c r="E19" s="127"/>
      <c r="F19" s="165"/>
      <c r="G19" s="165"/>
      <c r="H19" s="59" t="s">
        <v>133</v>
      </c>
      <c r="I19" s="24" t="s">
        <v>110</v>
      </c>
      <c r="J19" s="25">
        <v>12</v>
      </c>
      <c r="K19" s="60">
        <v>26.724</v>
      </c>
      <c r="L19" s="49">
        <f t="shared" si="1"/>
        <v>51.31008</v>
      </c>
      <c r="M19" s="50">
        <f t="shared" si="0"/>
        <v>371.99807999999996</v>
      </c>
    </row>
    <row r="20" spans="1:13" ht="25.5" customHeight="1">
      <c r="A20" s="127"/>
      <c r="B20" s="127"/>
      <c r="C20" s="127"/>
      <c r="D20" s="162"/>
      <c r="E20" s="127"/>
      <c r="F20" s="165"/>
      <c r="G20" s="165"/>
      <c r="H20" s="59" t="s">
        <v>134</v>
      </c>
      <c r="I20" s="24" t="s">
        <v>110</v>
      </c>
      <c r="J20" s="25">
        <v>27</v>
      </c>
      <c r="K20" s="60">
        <v>18.827</v>
      </c>
      <c r="L20" s="49">
        <f t="shared" si="1"/>
        <v>81.33264000000001</v>
      </c>
      <c r="M20" s="50">
        <f t="shared" si="0"/>
        <v>589.66164</v>
      </c>
    </row>
    <row r="21" spans="1:13" ht="16.5">
      <c r="A21" s="127"/>
      <c r="B21" s="127"/>
      <c r="C21" s="127"/>
      <c r="D21" s="162"/>
      <c r="E21" s="127"/>
      <c r="F21" s="165"/>
      <c r="G21" s="165"/>
      <c r="H21" s="51" t="s">
        <v>135</v>
      </c>
      <c r="I21" s="24" t="s">
        <v>104</v>
      </c>
      <c r="J21" s="25">
        <v>18</v>
      </c>
      <c r="K21" s="60">
        <v>5.93965</v>
      </c>
      <c r="L21" s="49">
        <f t="shared" si="1"/>
        <v>17.106192</v>
      </c>
      <c r="M21" s="50">
        <f t="shared" si="0"/>
        <v>124.019892</v>
      </c>
    </row>
    <row r="22" spans="1:13" ht="17.25" thickBot="1">
      <c r="A22" s="128"/>
      <c r="B22" s="128"/>
      <c r="C22" s="128"/>
      <c r="D22" s="163"/>
      <c r="E22" s="128"/>
      <c r="F22" s="166"/>
      <c r="G22" s="166"/>
      <c r="H22" s="64" t="s">
        <v>111</v>
      </c>
      <c r="I22" s="65" t="s">
        <v>110</v>
      </c>
      <c r="J22" s="66">
        <v>10</v>
      </c>
      <c r="K22" s="67">
        <v>20.689</v>
      </c>
      <c r="L22" s="68">
        <f t="shared" si="1"/>
        <v>33.102399999999996</v>
      </c>
      <c r="M22" s="69">
        <f t="shared" si="0"/>
        <v>239.99239999999998</v>
      </c>
    </row>
    <row r="23" spans="7:9" ht="16.5">
      <c r="G23" s="63"/>
      <c r="H23" s="63"/>
      <c r="I23" s="63"/>
    </row>
    <row r="24" spans="1:12" ht="16.5">
      <c r="A24" s="28"/>
      <c r="B24" s="29"/>
      <c r="D24" s="79"/>
      <c r="E24" s="29"/>
      <c r="F24" s="30"/>
      <c r="H24" s="31"/>
      <c r="J24" s="29"/>
      <c r="K24" s="31"/>
      <c r="L24" s="29"/>
    </row>
    <row r="25" spans="1:12" ht="63" customHeight="1">
      <c r="A25" s="130" t="s">
        <v>81</v>
      </c>
      <c r="B25" s="130"/>
      <c r="D25" s="131" t="s">
        <v>67</v>
      </c>
      <c r="E25" s="131"/>
      <c r="H25" s="45" t="s">
        <v>83</v>
      </c>
      <c r="J25" s="131" t="s">
        <v>82</v>
      </c>
      <c r="K25" s="131"/>
      <c r="L25" s="131"/>
    </row>
    <row r="27" spans="1:13" s="32" customFormat="1" ht="1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</sheetData>
  <sheetProtection/>
  <mergeCells count="26">
    <mergeCell ref="G14:G22"/>
    <mergeCell ref="F14:F22"/>
    <mergeCell ref="E14:E22"/>
    <mergeCell ref="A14:A22"/>
    <mergeCell ref="B14:B22"/>
    <mergeCell ref="C14:C22"/>
    <mergeCell ref="D14:D22"/>
    <mergeCell ref="F12:F13"/>
    <mergeCell ref="A1:M1"/>
    <mergeCell ref="A7:C8"/>
    <mergeCell ref="G7:H7"/>
    <mergeCell ref="L7:M7"/>
    <mergeCell ref="G8:H8"/>
    <mergeCell ref="A9:B9"/>
    <mergeCell ref="C9:G9"/>
    <mergeCell ref="I9:M9"/>
    <mergeCell ref="D12:D13"/>
    <mergeCell ref="G12:G13"/>
    <mergeCell ref="A25:B25"/>
    <mergeCell ref="D25:E25"/>
    <mergeCell ref="J25:L25"/>
    <mergeCell ref="A27:M27"/>
    <mergeCell ref="A12:A13"/>
    <mergeCell ref="B12:B13"/>
    <mergeCell ref="C12:C13"/>
    <mergeCell ref="E12:E13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85" zoomScaleNormal="88" zoomScaleSheetLayoutView="85" zoomScalePageLayoutView="70" workbookViewId="0" topLeftCell="A1">
      <selection activeCell="D11" sqref="D11:D25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78" customWidth="1"/>
    <col min="5" max="5" width="11.8515625" style="1" customWidth="1"/>
    <col min="6" max="6" width="16.421875" style="1" customWidth="1"/>
    <col min="7" max="7" width="30.8515625" style="1" customWidth="1"/>
    <col min="8" max="8" width="26.00390625" style="1" customWidth="1"/>
    <col min="9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74"/>
      <c r="B2" s="74"/>
      <c r="C2" s="74"/>
      <c r="D2" s="75"/>
      <c r="E2" s="74"/>
      <c r="F2" s="74"/>
      <c r="G2" s="74"/>
      <c r="H2" s="74"/>
      <c r="I2" s="74"/>
      <c r="J2" s="74"/>
      <c r="K2" s="74"/>
      <c r="L2" s="74"/>
      <c r="M2" s="74"/>
    </row>
    <row r="3" spans="1:13" ht="18">
      <c r="A3" s="36" t="s">
        <v>24</v>
      </c>
      <c r="B3" s="36" t="s">
        <v>61</v>
      </c>
      <c r="C3" s="74"/>
      <c r="D3" s="75"/>
      <c r="E3" s="74"/>
      <c r="F3" s="74"/>
      <c r="G3" s="74"/>
      <c r="H3" s="74"/>
      <c r="I3" s="74"/>
      <c r="J3" s="74"/>
      <c r="K3" s="74"/>
      <c r="L3" s="74"/>
      <c r="M3" s="74"/>
    </row>
    <row r="4" spans="1:13" ht="18">
      <c r="A4" s="36"/>
      <c r="B4" s="36"/>
      <c r="C4" s="74"/>
      <c r="D4" s="75"/>
      <c r="E4" s="74"/>
      <c r="F4" s="74"/>
      <c r="G4" s="74"/>
      <c r="H4" s="74"/>
      <c r="I4" s="74"/>
      <c r="J4" s="74"/>
      <c r="K4" s="74"/>
      <c r="L4" s="74"/>
      <c r="M4" s="74"/>
    </row>
    <row r="5" spans="1:13" ht="16.5">
      <c r="A5" s="36" t="s">
        <v>147</v>
      </c>
      <c r="B5" s="36"/>
      <c r="C5" s="33"/>
      <c r="D5" s="76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3"/>
      <c r="L6" s="3"/>
      <c r="M6" s="3"/>
    </row>
    <row r="7" spans="1:13" ht="15" customHeight="1">
      <c r="A7" s="158" t="s">
        <v>62</v>
      </c>
      <c r="B7" s="158"/>
      <c r="C7" s="158"/>
      <c r="D7" s="77"/>
      <c r="E7" s="5"/>
      <c r="F7" s="6"/>
      <c r="G7" s="161" t="s">
        <v>66</v>
      </c>
      <c r="H7" s="161"/>
      <c r="I7" s="7" t="s">
        <v>11</v>
      </c>
      <c r="K7" s="8"/>
      <c r="L7" s="157"/>
      <c r="M7" s="157"/>
    </row>
    <row r="8" spans="1:13" ht="16.5">
      <c r="A8" s="158"/>
      <c r="B8" s="158"/>
      <c r="C8" s="158"/>
      <c r="D8" s="77" t="s">
        <v>10</v>
      </c>
      <c r="E8" s="7"/>
      <c r="F8" s="6"/>
      <c r="G8" s="129" t="s">
        <v>63</v>
      </c>
      <c r="H8" s="129"/>
      <c r="I8" s="6"/>
      <c r="L8" s="10"/>
      <c r="M8" s="10"/>
    </row>
    <row r="9" spans="1:13" ht="43.5" customHeight="1" thickBot="1">
      <c r="A9" s="155" t="s">
        <v>64</v>
      </c>
      <c r="B9" s="155"/>
      <c r="C9" s="156" t="s">
        <v>84</v>
      </c>
      <c r="D9" s="156"/>
      <c r="E9" s="156"/>
      <c r="F9" s="156"/>
      <c r="G9" s="156"/>
      <c r="H9" s="11" t="s">
        <v>65</v>
      </c>
      <c r="I9" s="147" t="s">
        <v>85</v>
      </c>
      <c r="J9" s="147"/>
      <c r="K9" s="147"/>
      <c r="L9" s="147"/>
      <c r="M9" s="147"/>
    </row>
    <row r="10" spans="1:13" ht="69" customHeight="1" thickBot="1">
      <c r="A10" s="17" t="s">
        <v>68</v>
      </c>
      <c r="B10" s="17" t="s">
        <v>69</v>
      </c>
      <c r="C10" s="18" t="s">
        <v>70</v>
      </c>
      <c r="D10" s="19" t="s">
        <v>71</v>
      </c>
      <c r="E10" s="20" t="s">
        <v>72</v>
      </c>
      <c r="F10" s="20" t="s">
        <v>73</v>
      </c>
      <c r="G10" s="18" t="s">
        <v>74</v>
      </c>
      <c r="H10" s="18" t="s">
        <v>75</v>
      </c>
      <c r="I10" s="18" t="s">
        <v>76</v>
      </c>
      <c r="J10" s="21" t="s">
        <v>77</v>
      </c>
      <c r="K10" s="18" t="s">
        <v>78</v>
      </c>
      <c r="L10" s="18" t="s">
        <v>79</v>
      </c>
      <c r="M10" s="22" t="s">
        <v>80</v>
      </c>
    </row>
    <row r="11" spans="1:13" ht="25.5" customHeight="1">
      <c r="A11" s="174" t="s">
        <v>161</v>
      </c>
      <c r="B11" s="175" t="s">
        <v>131</v>
      </c>
      <c r="C11" s="126">
        <v>43808</v>
      </c>
      <c r="D11" s="176">
        <v>65755</v>
      </c>
      <c r="E11" s="126">
        <v>43806</v>
      </c>
      <c r="F11" s="176">
        <v>61213</v>
      </c>
      <c r="G11" s="164" t="s">
        <v>162</v>
      </c>
      <c r="H11" s="102" t="s">
        <v>163</v>
      </c>
      <c r="I11" s="103" t="s">
        <v>104</v>
      </c>
      <c r="J11" s="104">
        <v>12</v>
      </c>
      <c r="K11" s="105">
        <v>68.97</v>
      </c>
      <c r="L11" s="106">
        <f>J11*K11*0.16</f>
        <v>132.4224</v>
      </c>
      <c r="M11" s="107">
        <f>J11*K11+L11</f>
        <v>960.0624</v>
      </c>
    </row>
    <row r="12" spans="1:13" ht="16.5">
      <c r="A12" s="169"/>
      <c r="B12" s="167"/>
      <c r="C12" s="127"/>
      <c r="D12" s="177"/>
      <c r="E12" s="127"/>
      <c r="F12" s="177"/>
      <c r="G12" s="165"/>
      <c r="H12" s="58" t="s">
        <v>164</v>
      </c>
      <c r="I12" s="24" t="s">
        <v>104</v>
      </c>
      <c r="J12" s="25">
        <v>1</v>
      </c>
      <c r="K12" s="60">
        <v>75.86</v>
      </c>
      <c r="L12" s="49">
        <f>J12*K12*0.16</f>
        <v>12.1376</v>
      </c>
      <c r="M12" s="50">
        <f>J12*K12+L12</f>
        <v>87.9976</v>
      </c>
    </row>
    <row r="13" spans="1:13" ht="16.5">
      <c r="A13" s="169"/>
      <c r="B13" s="167"/>
      <c r="C13" s="127"/>
      <c r="D13" s="177"/>
      <c r="E13" s="127"/>
      <c r="F13" s="177"/>
      <c r="G13" s="165"/>
      <c r="H13" s="58" t="s">
        <v>165</v>
      </c>
      <c r="I13" s="24" t="s">
        <v>104</v>
      </c>
      <c r="J13" s="25">
        <v>1</v>
      </c>
      <c r="K13" s="56">
        <v>66.38</v>
      </c>
      <c r="L13" s="49">
        <f aca="true" t="shared" si="0" ref="L13:L22">J13*K13*0.16</f>
        <v>10.6208</v>
      </c>
      <c r="M13" s="50">
        <f aca="true" t="shared" si="1" ref="M13:M22">J13*K13+L13</f>
        <v>77.0008</v>
      </c>
    </row>
    <row r="14" spans="1:13" ht="16.5">
      <c r="A14" s="169"/>
      <c r="B14" s="167"/>
      <c r="C14" s="127"/>
      <c r="D14" s="177"/>
      <c r="E14" s="127"/>
      <c r="F14" s="177"/>
      <c r="G14" s="165"/>
      <c r="H14" s="51" t="s">
        <v>166</v>
      </c>
      <c r="I14" s="24" t="s">
        <v>167</v>
      </c>
      <c r="J14" s="25">
        <v>4</v>
      </c>
      <c r="K14" s="60">
        <v>689.66</v>
      </c>
      <c r="L14" s="49">
        <f t="shared" si="0"/>
        <v>441.38239999999996</v>
      </c>
      <c r="M14" s="50">
        <f t="shared" si="1"/>
        <v>3200.0224</v>
      </c>
    </row>
    <row r="15" spans="1:13" ht="16.5">
      <c r="A15" s="169"/>
      <c r="B15" s="167"/>
      <c r="C15" s="127"/>
      <c r="D15" s="177"/>
      <c r="E15" s="127"/>
      <c r="F15" s="177"/>
      <c r="G15" s="165"/>
      <c r="H15" s="51" t="s">
        <v>168</v>
      </c>
      <c r="I15" s="24" t="s">
        <v>167</v>
      </c>
      <c r="J15" s="25">
        <v>1</v>
      </c>
      <c r="K15" s="60">
        <v>491.38</v>
      </c>
      <c r="L15" s="49">
        <f t="shared" si="0"/>
        <v>78.6208</v>
      </c>
      <c r="M15" s="50">
        <f t="shared" si="1"/>
        <v>570.0008</v>
      </c>
    </row>
    <row r="16" spans="1:13" ht="16.5">
      <c r="A16" s="169"/>
      <c r="B16" s="167"/>
      <c r="C16" s="127"/>
      <c r="D16" s="177"/>
      <c r="E16" s="127"/>
      <c r="F16" s="177"/>
      <c r="G16" s="165"/>
      <c r="H16" s="59" t="s">
        <v>169</v>
      </c>
      <c r="I16" s="24" t="s">
        <v>104</v>
      </c>
      <c r="J16" s="25">
        <v>2</v>
      </c>
      <c r="K16" s="60">
        <v>15.09</v>
      </c>
      <c r="L16" s="49">
        <f t="shared" si="0"/>
        <v>4.8288</v>
      </c>
      <c r="M16" s="50">
        <f t="shared" si="1"/>
        <v>35.0088</v>
      </c>
    </row>
    <row r="17" spans="1:13" ht="16.5">
      <c r="A17" s="169"/>
      <c r="B17" s="167"/>
      <c r="C17" s="127"/>
      <c r="D17" s="177"/>
      <c r="E17" s="127"/>
      <c r="F17" s="177"/>
      <c r="G17" s="165"/>
      <c r="H17" s="59" t="s">
        <v>170</v>
      </c>
      <c r="I17" s="24" t="s">
        <v>104</v>
      </c>
      <c r="J17" s="25">
        <v>19</v>
      </c>
      <c r="K17" s="60">
        <v>21.55</v>
      </c>
      <c r="L17" s="49">
        <f t="shared" si="0"/>
        <v>65.512</v>
      </c>
      <c r="M17" s="50">
        <f t="shared" si="1"/>
        <v>474.962</v>
      </c>
    </row>
    <row r="18" spans="1:13" ht="16.5">
      <c r="A18" s="169"/>
      <c r="B18" s="167"/>
      <c r="C18" s="127"/>
      <c r="D18" s="177"/>
      <c r="E18" s="127"/>
      <c r="F18" s="177"/>
      <c r="G18" s="165"/>
      <c r="H18" s="58" t="s">
        <v>171</v>
      </c>
      <c r="I18" s="24" t="s">
        <v>104</v>
      </c>
      <c r="J18" s="25">
        <v>1</v>
      </c>
      <c r="K18" s="60">
        <v>56.03</v>
      </c>
      <c r="L18" s="49">
        <f t="shared" si="0"/>
        <v>8.9648</v>
      </c>
      <c r="M18" s="50">
        <f t="shared" si="1"/>
        <v>64.9948</v>
      </c>
    </row>
    <row r="19" spans="1:13" ht="16.5">
      <c r="A19" s="169"/>
      <c r="B19" s="167"/>
      <c r="C19" s="127"/>
      <c r="D19" s="177"/>
      <c r="E19" s="127"/>
      <c r="F19" s="177"/>
      <c r="G19" s="165"/>
      <c r="H19" s="80" t="s">
        <v>172</v>
      </c>
      <c r="I19" s="81" t="s">
        <v>104</v>
      </c>
      <c r="J19" s="82">
        <v>1</v>
      </c>
      <c r="K19" s="83">
        <v>2100</v>
      </c>
      <c r="L19" s="49">
        <f t="shared" si="0"/>
        <v>336</v>
      </c>
      <c r="M19" s="50">
        <f t="shared" si="1"/>
        <v>2436</v>
      </c>
    </row>
    <row r="20" spans="1:13" ht="16.5">
      <c r="A20" s="169"/>
      <c r="B20" s="167"/>
      <c r="C20" s="127"/>
      <c r="D20" s="177"/>
      <c r="E20" s="127"/>
      <c r="F20" s="177"/>
      <c r="G20" s="165"/>
      <c r="H20" s="80" t="s">
        <v>173</v>
      </c>
      <c r="I20" s="81" t="s">
        <v>104</v>
      </c>
      <c r="J20" s="82">
        <v>1</v>
      </c>
      <c r="K20" s="83">
        <v>2017.24</v>
      </c>
      <c r="L20" s="49">
        <f t="shared" si="0"/>
        <v>322.7584</v>
      </c>
      <c r="M20" s="50">
        <f t="shared" si="1"/>
        <v>2339.9984</v>
      </c>
    </row>
    <row r="21" spans="1:13" ht="16.5">
      <c r="A21" s="169"/>
      <c r="B21" s="167"/>
      <c r="C21" s="127"/>
      <c r="D21" s="177"/>
      <c r="E21" s="127"/>
      <c r="F21" s="177"/>
      <c r="G21" s="165"/>
      <c r="H21" s="80" t="s">
        <v>174</v>
      </c>
      <c r="I21" s="81" t="s">
        <v>175</v>
      </c>
      <c r="J21" s="82">
        <v>2</v>
      </c>
      <c r="K21" s="83">
        <v>862.07</v>
      </c>
      <c r="L21" s="49">
        <f t="shared" si="0"/>
        <v>275.86240000000004</v>
      </c>
      <c r="M21" s="50">
        <f t="shared" si="1"/>
        <v>2000.0024</v>
      </c>
    </row>
    <row r="22" spans="1:13" ht="16.5">
      <c r="A22" s="169"/>
      <c r="B22" s="167"/>
      <c r="C22" s="127"/>
      <c r="D22" s="177"/>
      <c r="E22" s="127"/>
      <c r="F22" s="177"/>
      <c r="G22" s="165"/>
      <c r="H22" s="80" t="s">
        <v>176</v>
      </c>
      <c r="I22" s="81" t="s">
        <v>104</v>
      </c>
      <c r="J22" s="82">
        <v>5</v>
      </c>
      <c r="K22" s="83">
        <v>33.19</v>
      </c>
      <c r="L22" s="49">
        <f t="shared" si="0"/>
        <v>26.552</v>
      </c>
      <c r="M22" s="50">
        <f t="shared" si="1"/>
        <v>192.50199999999998</v>
      </c>
    </row>
    <row r="23" spans="1:13" ht="16.5">
      <c r="A23" s="169"/>
      <c r="B23" s="167"/>
      <c r="C23" s="127"/>
      <c r="D23" s="177"/>
      <c r="E23" s="127"/>
      <c r="F23" s="177"/>
      <c r="G23" s="165"/>
      <c r="H23" s="80" t="s">
        <v>177</v>
      </c>
      <c r="I23" s="81" t="s">
        <v>104</v>
      </c>
      <c r="J23" s="82">
        <v>2</v>
      </c>
      <c r="K23" s="83">
        <v>250</v>
      </c>
      <c r="L23" s="84">
        <f>J23*K23*0.16</f>
        <v>80</v>
      </c>
      <c r="M23" s="85">
        <f>J23*K23+L23</f>
        <v>580</v>
      </c>
    </row>
    <row r="24" spans="1:13" ht="16.5">
      <c r="A24" s="169"/>
      <c r="B24" s="167"/>
      <c r="C24" s="127"/>
      <c r="D24" s="177"/>
      <c r="E24" s="127"/>
      <c r="F24" s="177"/>
      <c r="G24" s="165"/>
      <c r="H24" s="51" t="s">
        <v>178</v>
      </c>
      <c r="I24" s="24" t="s">
        <v>104</v>
      </c>
      <c r="J24" s="25">
        <v>2</v>
      </c>
      <c r="K24" s="60">
        <v>56.03</v>
      </c>
      <c r="L24" s="49">
        <f>J24*K24*0.16</f>
        <v>17.9296</v>
      </c>
      <c r="M24" s="101">
        <f>J24*K24+L24</f>
        <v>129.9896</v>
      </c>
    </row>
    <row r="25" spans="1:13" ht="17.25" thickBot="1">
      <c r="A25" s="170"/>
      <c r="B25" s="168"/>
      <c r="C25" s="128"/>
      <c r="D25" s="178"/>
      <c r="E25" s="128"/>
      <c r="F25" s="178"/>
      <c r="G25" s="166"/>
      <c r="H25" s="108" t="s">
        <v>179</v>
      </c>
      <c r="I25" s="65" t="s">
        <v>104</v>
      </c>
      <c r="J25" s="66">
        <v>2</v>
      </c>
      <c r="K25" s="67">
        <v>86.21</v>
      </c>
      <c r="L25" s="68">
        <f>J25*K25*0.16</f>
        <v>27.5872</v>
      </c>
      <c r="M25" s="109">
        <f>J25*K25+L25</f>
        <v>200.00719999999998</v>
      </c>
    </row>
    <row r="26" spans="1:13" ht="16.5">
      <c r="A26" s="86"/>
      <c r="B26" s="86"/>
      <c r="C26" s="87"/>
      <c r="D26" s="88"/>
      <c r="E26" s="87"/>
      <c r="F26" s="89"/>
      <c r="G26" s="90"/>
      <c r="H26" s="91"/>
      <c r="I26" s="92"/>
      <c r="J26" s="93"/>
      <c r="K26" s="94"/>
      <c r="L26" s="95"/>
      <c r="M26" s="96"/>
    </row>
    <row r="27" spans="1:12" ht="63" customHeight="1">
      <c r="A27" s="130" t="s">
        <v>81</v>
      </c>
      <c r="B27" s="130"/>
      <c r="D27" s="131" t="s">
        <v>67</v>
      </c>
      <c r="E27" s="131"/>
      <c r="H27" s="73" t="s">
        <v>83</v>
      </c>
      <c r="J27" s="131" t="s">
        <v>82</v>
      </c>
      <c r="K27" s="131"/>
      <c r="L27" s="131"/>
    </row>
    <row r="28" spans="1:13" s="32" customFormat="1" ht="15" customHeight="1">
      <c r="A28" s="146" t="s">
        <v>21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</sheetData>
  <sheetProtection/>
  <mergeCells count="19">
    <mergeCell ref="G11:G25"/>
    <mergeCell ref="A1:M1"/>
    <mergeCell ref="A7:C8"/>
    <mergeCell ref="G7:H7"/>
    <mergeCell ref="L7:M7"/>
    <mergeCell ref="G8:H8"/>
    <mergeCell ref="A9:B9"/>
    <mergeCell ref="C9:G9"/>
    <mergeCell ref="I9:M9"/>
    <mergeCell ref="A27:B27"/>
    <mergeCell ref="D27:E27"/>
    <mergeCell ref="J27:L27"/>
    <mergeCell ref="A28:M28"/>
    <mergeCell ref="A11:A25"/>
    <mergeCell ref="B11:B25"/>
    <mergeCell ref="C11:C25"/>
    <mergeCell ref="D11:D25"/>
    <mergeCell ref="E11:E25"/>
    <mergeCell ref="F11:F25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85" zoomScaleNormal="88" zoomScaleSheetLayoutView="85" zoomScalePageLayoutView="70" workbookViewId="0" topLeftCell="A1">
      <selection activeCell="D14" sqref="D14:D28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1" customWidth="1"/>
    <col min="5" max="5" width="11.8515625" style="1" customWidth="1"/>
    <col min="6" max="6" width="16.421875" style="1" customWidth="1"/>
    <col min="7" max="7" width="30.140625" style="1" customWidth="1"/>
    <col min="8" max="8" width="26.00390625" style="1" customWidth="1"/>
    <col min="9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">
      <c r="A3" s="36" t="s">
        <v>24</v>
      </c>
      <c r="B3" s="36" t="s">
        <v>61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8">
      <c r="A4" s="36"/>
      <c r="B4" s="3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6.5">
      <c r="A5" s="36" t="s">
        <v>180</v>
      </c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3"/>
      <c r="L6" s="3"/>
      <c r="M6" s="3"/>
    </row>
    <row r="7" spans="1:13" ht="15" customHeight="1">
      <c r="A7" s="179" t="s">
        <v>62</v>
      </c>
      <c r="B7" s="179"/>
      <c r="C7" s="179"/>
      <c r="D7" s="112"/>
      <c r="E7" s="125"/>
      <c r="F7" s="122"/>
      <c r="G7" s="161" t="s">
        <v>66</v>
      </c>
      <c r="H7" s="161"/>
      <c r="I7" s="123" t="s">
        <v>11</v>
      </c>
      <c r="K7" s="124"/>
      <c r="L7" s="157"/>
      <c r="M7" s="157"/>
    </row>
    <row r="8" spans="1:13" ht="16.5">
      <c r="A8" s="179"/>
      <c r="B8" s="179"/>
      <c r="C8" s="179"/>
      <c r="D8" s="110" t="s">
        <v>10</v>
      </c>
      <c r="E8" s="123"/>
      <c r="F8" s="122"/>
      <c r="G8" s="129" t="s">
        <v>63</v>
      </c>
      <c r="H8" s="129"/>
      <c r="I8" s="122"/>
      <c r="L8" s="121"/>
      <c r="M8" s="121"/>
    </row>
    <row r="9" spans="1:13" ht="43.5" customHeight="1">
      <c r="A9" s="180" t="s">
        <v>64</v>
      </c>
      <c r="B9" s="180"/>
      <c r="C9" s="181" t="s">
        <v>84</v>
      </c>
      <c r="D9" s="181"/>
      <c r="E9" s="181"/>
      <c r="F9" s="181"/>
      <c r="G9" s="181"/>
      <c r="H9" s="120" t="s">
        <v>65</v>
      </c>
      <c r="I9" s="182" t="s">
        <v>85</v>
      </c>
      <c r="J9" s="182"/>
      <c r="K9" s="182"/>
      <c r="L9" s="182"/>
      <c r="M9" s="182"/>
    </row>
    <row r="10" spans="1:13" ht="17.25" thickBot="1">
      <c r="A10" s="12"/>
      <c r="B10" s="12"/>
      <c r="C10" s="13"/>
      <c r="D10" s="14"/>
      <c r="E10" s="15"/>
      <c r="F10" s="15"/>
      <c r="G10" s="12"/>
      <c r="H10" s="12"/>
      <c r="I10" s="13"/>
      <c r="J10" s="16"/>
      <c r="K10" s="12"/>
      <c r="L10" s="12"/>
      <c r="M10" s="12"/>
    </row>
    <row r="11" spans="1:13" ht="69" customHeight="1" thickBot="1">
      <c r="A11" s="17" t="s">
        <v>68</v>
      </c>
      <c r="B11" s="17" t="s">
        <v>69</v>
      </c>
      <c r="C11" s="18" t="s">
        <v>70</v>
      </c>
      <c r="D11" s="19" t="s">
        <v>71</v>
      </c>
      <c r="E11" s="20" t="s">
        <v>72</v>
      </c>
      <c r="F11" s="20" t="s">
        <v>73</v>
      </c>
      <c r="G11" s="18" t="s">
        <v>74</v>
      </c>
      <c r="H11" s="18" t="s">
        <v>75</v>
      </c>
      <c r="I11" s="18" t="s">
        <v>76</v>
      </c>
      <c r="J11" s="21" t="s">
        <v>77</v>
      </c>
      <c r="K11" s="18" t="s">
        <v>78</v>
      </c>
      <c r="L11" s="18" t="s">
        <v>79</v>
      </c>
      <c r="M11" s="22" t="s">
        <v>80</v>
      </c>
    </row>
    <row r="12" spans="1:13" ht="20.25" customHeight="1">
      <c r="A12" s="150" t="s">
        <v>94</v>
      </c>
      <c r="B12" s="148" t="s">
        <v>98</v>
      </c>
      <c r="C12" s="132">
        <v>43725</v>
      </c>
      <c r="D12" s="136">
        <v>4661</v>
      </c>
      <c r="E12" s="132">
        <v>43725</v>
      </c>
      <c r="F12" s="136">
        <v>61213</v>
      </c>
      <c r="G12" s="164" t="s">
        <v>96</v>
      </c>
      <c r="H12" s="58" t="s">
        <v>125</v>
      </c>
      <c r="I12" s="58" t="s">
        <v>104</v>
      </c>
      <c r="J12" s="48">
        <v>1</v>
      </c>
      <c r="K12" s="62">
        <v>133.62</v>
      </c>
      <c r="L12" s="49">
        <v>21.38</v>
      </c>
      <c r="M12" s="50">
        <f aca="true" t="shared" si="0" ref="M12:M28">J12*K12+L12</f>
        <v>155</v>
      </c>
    </row>
    <row r="13" spans="1:13" ht="16.5">
      <c r="A13" s="151"/>
      <c r="B13" s="149"/>
      <c r="C13" s="133"/>
      <c r="D13" s="137"/>
      <c r="E13" s="133"/>
      <c r="F13" s="137"/>
      <c r="G13" s="171"/>
      <c r="H13" s="58" t="s">
        <v>126</v>
      </c>
      <c r="I13" s="58" t="s">
        <v>118</v>
      </c>
      <c r="J13" s="48">
        <v>16</v>
      </c>
      <c r="K13" s="62">
        <v>12.5</v>
      </c>
      <c r="L13" s="49">
        <v>32</v>
      </c>
      <c r="M13" s="50">
        <f t="shared" si="0"/>
        <v>232</v>
      </c>
    </row>
    <row r="14" spans="1:13" s="23" customFormat="1" ht="18" customHeight="1">
      <c r="A14" s="174" t="s">
        <v>161</v>
      </c>
      <c r="B14" s="175" t="s">
        <v>131</v>
      </c>
      <c r="C14" s="126">
        <v>43808</v>
      </c>
      <c r="D14" s="176">
        <v>65755</v>
      </c>
      <c r="E14" s="126">
        <v>43806</v>
      </c>
      <c r="F14" s="176">
        <v>61213</v>
      </c>
      <c r="G14" s="172" t="s">
        <v>162</v>
      </c>
      <c r="H14" s="52" t="s">
        <v>163</v>
      </c>
      <c r="I14" s="53" t="s">
        <v>104</v>
      </c>
      <c r="J14" s="54">
        <v>12</v>
      </c>
      <c r="K14" s="62">
        <v>68.97</v>
      </c>
      <c r="L14" s="49">
        <f aca="true" t="shared" si="1" ref="L14:L28">J14*K14*0.16</f>
        <v>132.4224</v>
      </c>
      <c r="M14" s="50">
        <f t="shared" si="0"/>
        <v>960.0624</v>
      </c>
    </row>
    <row r="15" spans="1:13" s="23" customFormat="1" ht="18" customHeight="1">
      <c r="A15" s="169"/>
      <c r="B15" s="167"/>
      <c r="C15" s="127"/>
      <c r="D15" s="177"/>
      <c r="E15" s="127"/>
      <c r="F15" s="177"/>
      <c r="G15" s="165"/>
      <c r="H15" s="58" t="s">
        <v>164</v>
      </c>
      <c r="I15" s="24" t="s">
        <v>104</v>
      </c>
      <c r="J15" s="25">
        <v>1</v>
      </c>
      <c r="K15" s="60">
        <v>75.86</v>
      </c>
      <c r="L15" s="49">
        <f t="shared" si="1"/>
        <v>12.1376</v>
      </c>
      <c r="M15" s="50">
        <f t="shared" si="0"/>
        <v>87.9976</v>
      </c>
    </row>
    <row r="16" spans="1:13" ht="24" customHeight="1">
      <c r="A16" s="169"/>
      <c r="B16" s="167"/>
      <c r="C16" s="127"/>
      <c r="D16" s="177"/>
      <c r="E16" s="127"/>
      <c r="F16" s="177"/>
      <c r="G16" s="165"/>
      <c r="H16" s="58" t="s">
        <v>165</v>
      </c>
      <c r="I16" s="24" t="s">
        <v>104</v>
      </c>
      <c r="J16" s="25">
        <v>1</v>
      </c>
      <c r="K16" s="56">
        <v>66.38</v>
      </c>
      <c r="L16" s="49">
        <f t="shared" si="1"/>
        <v>10.6208</v>
      </c>
      <c r="M16" s="50">
        <f t="shared" si="0"/>
        <v>77.0008</v>
      </c>
    </row>
    <row r="17" spans="1:13" ht="16.5">
      <c r="A17" s="169"/>
      <c r="B17" s="167"/>
      <c r="C17" s="127"/>
      <c r="D17" s="177"/>
      <c r="E17" s="127"/>
      <c r="F17" s="177"/>
      <c r="G17" s="165"/>
      <c r="H17" s="51" t="s">
        <v>166</v>
      </c>
      <c r="I17" s="24" t="s">
        <v>167</v>
      </c>
      <c r="J17" s="25">
        <v>4</v>
      </c>
      <c r="K17" s="60">
        <v>689.66</v>
      </c>
      <c r="L17" s="49">
        <f t="shared" si="1"/>
        <v>441.38239999999996</v>
      </c>
      <c r="M17" s="50">
        <f t="shared" si="0"/>
        <v>3200.0224</v>
      </c>
    </row>
    <row r="18" spans="1:13" ht="16.5">
      <c r="A18" s="169"/>
      <c r="B18" s="167"/>
      <c r="C18" s="127"/>
      <c r="D18" s="177"/>
      <c r="E18" s="127"/>
      <c r="F18" s="177"/>
      <c r="G18" s="165"/>
      <c r="H18" s="51" t="s">
        <v>168</v>
      </c>
      <c r="I18" s="24" t="s">
        <v>167</v>
      </c>
      <c r="J18" s="25">
        <v>1</v>
      </c>
      <c r="K18" s="60">
        <v>491.38</v>
      </c>
      <c r="L18" s="49">
        <f t="shared" si="1"/>
        <v>78.6208</v>
      </c>
      <c r="M18" s="50">
        <f t="shared" si="0"/>
        <v>570.0008</v>
      </c>
    </row>
    <row r="19" spans="1:13" ht="16.5" customHeight="1">
      <c r="A19" s="169"/>
      <c r="B19" s="167"/>
      <c r="C19" s="127"/>
      <c r="D19" s="177"/>
      <c r="E19" s="127"/>
      <c r="F19" s="177"/>
      <c r="G19" s="165"/>
      <c r="H19" s="59" t="s">
        <v>169</v>
      </c>
      <c r="I19" s="24" t="s">
        <v>104</v>
      </c>
      <c r="J19" s="25">
        <v>2</v>
      </c>
      <c r="K19" s="60">
        <v>15.09</v>
      </c>
      <c r="L19" s="49">
        <f t="shared" si="1"/>
        <v>4.8288</v>
      </c>
      <c r="M19" s="50">
        <f t="shared" si="0"/>
        <v>35.0088</v>
      </c>
    </row>
    <row r="20" spans="1:13" ht="16.5">
      <c r="A20" s="169"/>
      <c r="B20" s="167"/>
      <c r="C20" s="127"/>
      <c r="D20" s="177"/>
      <c r="E20" s="127"/>
      <c r="F20" s="177"/>
      <c r="G20" s="165"/>
      <c r="H20" s="59" t="s">
        <v>170</v>
      </c>
      <c r="I20" s="24" t="s">
        <v>104</v>
      </c>
      <c r="J20" s="25">
        <v>19</v>
      </c>
      <c r="K20" s="60">
        <v>21.55</v>
      </c>
      <c r="L20" s="49">
        <f t="shared" si="1"/>
        <v>65.512</v>
      </c>
      <c r="M20" s="50">
        <f t="shared" si="0"/>
        <v>474.962</v>
      </c>
    </row>
    <row r="21" spans="1:13" ht="16.5">
      <c r="A21" s="169"/>
      <c r="B21" s="167"/>
      <c r="C21" s="127"/>
      <c r="D21" s="177"/>
      <c r="E21" s="127"/>
      <c r="F21" s="177"/>
      <c r="G21" s="165"/>
      <c r="H21" s="58" t="s">
        <v>171</v>
      </c>
      <c r="I21" s="24" t="s">
        <v>104</v>
      </c>
      <c r="J21" s="25">
        <v>1</v>
      </c>
      <c r="K21" s="60">
        <v>56.03</v>
      </c>
      <c r="L21" s="49">
        <f t="shared" si="1"/>
        <v>8.9648</v>
      </c>
      <c r="M21" s="50">
        <f t="shared" si="0"/>
        <v>64.9948</v>
      </c>
    </row>
    <row r="22" spans="1:13" ht="16.5">
      <c r="A22" s="169"/>
      <c r="B22" s="167"/>
      <c r="C22" s="127"/>
      <c r="D22" s="177"/>
      <c r="E22" s="127"/>
      <c r="F22" s="177"/>
      <c r="G22" s="165"/>
      <c r="H22" s="80" t="s">
        <v>172</v>
      </c>
      <c r="I22" s="81" t="s">
        <v>104</v>
      </c>
      <c r="J22" s="82">
        <v>1</v>
      </c>
      <c r="K22" s="83">
        <v>2100</v>
      </c>
      <c r="L22" s="49">
        <f t="shared" si="1"/>
        <v>336</v>
      </c>
      <c r="M22" s="50">
        <f t="shared" si="0"/>
        <v>2436</v>
      </c>
    </row>
    <row r="23" spans="1:13" ht="16.5">
      <c r="A23" s="169"/>
      <c r="B23" s="167"/>
      <c r="C23" s="127"/>
      <c r="D23" s="177"/>
      <c r="E23" s="127"/>
      <c r="F23" s="177"/>
      <c r="G23" s="165"/>
      <c r="H23" s="80" t="s">
        <v>173</v>
      </c>
      <c r="I23" s="81" t="s">
        <v>104</v>
      </c>
      <c r="J23" s="82">
        <v>1</v>
      </c>
      <c r="K23" s="83">
        <v>2017.24</v>
      </c>
      <c r="L23" s="49">
        <f t="shared" si="1"/>
        <v>322.7584</v>
      </c>
      <c r="M23" s="50">
        <f t="shared" si="0"/>
        <v>2339.9984</v>
      </c>
    </row>
    <row r="24" spans="1:13" ht="16.5">
      <c r="A24" s="169"/>
      <c r="B24" s="167"/>
      <c r="C24" s="127"/>
      <c r="D24" s="177"/>
      <c r="E24" s="127"/>
      <c r="F24" s="177"/>
      <c r="G24" s="165"/>
      <c r="H24" s="80" t="s">
        <v>174</v>
      </c>
      <c r="I24" s="81" t="s">
        <v>175</v>
      </c>
      <c r="J24" s="82">
        <v>2</v>
      </c>
      <c r="K24" s="83">
        <v>862.07</v>
      </c>
      <c r="L24" s="49">
        <f t="shared" si="1"/>
        <v>275.86240000000004</v>
      </c>
      <c r="M24" s="50">
        <f t="shared" si="0"/>
        <v>2000.0024</v>
      </c>
    </row>
    <row r="25" spans="1:13" ht="16.5">
      <c r="A25" s="169"/>
      <c r="B25" s="167"/>
      <c r="C25" s="127"/>
      <c r="D25" s="177"/>
      <c r="E25" s="127"/>
      <c r="F25" s="177"/>
      <c r="G25" s="165"/>
      <c r="H25" s="80" t="s">
        <v>176</v>
      </c>
      <c r="I25" s="81" t="s">
        <v>104</v>
      </c>
      <c r="J25" s="82">
        <v>5</v>
      </c>
      <c r="K25" s="83">
        <v>33.19</v>
      </c>
      <c r="L25" s="49">
        <f t="shared" si="1"/>
        <v>26.552</v>
      </c>
      <c r="M25" s="50">
        <f t="shared" si="0"/>
        <v>192.50199999999998</v>
      </c>
    </row>
    <row r="26" spans="1:13" ht="16.5">
      <c r="A26" s="169"/>
      <c r="B26" s="167"/>
      <c r="C26" s="127"/>
      <c r="D26" s="177"/>
      <c r="E26" s="127"/>
      <c r="F26" s="177"/>
      <c r="G26" s="165"/>
      <c r="H26" s="80" t="s">
        <v>177</v>
      </c>
      <c r="I26" s="81" t="s">
        <v>104</v>
      </c>
      <c r="J26" s="82">
        <v>2</v>
      </c>
      <c r="K26" s="83">
        <v>250</v>
      </c>
      <c r="L26" s="84">
        <f t="shared" si="1"/>
        <v>80</v>
      </c>
      <c r="M26" s="85">
        <f t="shared" si="0"/>
        <v>580</v>
      </c>
    </row>
    <row r="27" spans="1:13" ht="16.5">
      <c r="A27" s="169"/>
      <c r="B27" s="167"/>
      <c r="C27" s="127"/>
      <c r="D27" s="177"/>
      <c r="E27" s="127"/>
      <c r="F27" s="177"/>
      <c r="G27" s="165"/>
      <c r="H27" s="51" t="s">
        <v>178</v>
      </c>
      <c r="I27" s="24" t="s">
        <v>104</v>
      </c>
      <c r="J27" s="25">
        <v>2</v>
      </c>
      <c r="K27" s="60">
        <v>56.03</v>
      </c>
      <c r="L27" s="49">
        <f t="shared" si="1"/>
        <v>17.9296</v>
      </c>
      <c r="M27" s="101">
        <f t="shared" si="0"/>
        <v>129.9896</v>
      </c>
    </row>
    <row r="28" spans="1:13" ht="17.25" thickBot="1">
      <c r="A28" s="170"/>
      <c r="B28" s="168"/>
      <c r="C28" s="128"/>
      <c r="D28" s="178"/>
      <c r="E28" s="128"/>
      <c r="F28" s="178"/>
      <c r="G28" s="166"/>
      <c r="H28" s="119" t="s">
        <v>179</v>
      </c>
      <c r="I28" s="119" t="s">
        <v>104</v>
      </c>
      <c r="J28" s="119">
        <v>2</v>
      </c>
      <c r="K28" s="60">
        <v>86.21</v>
      </c>
      <c r="L28" s="49">
        <f t="shared" si="1"/>
        <v>27.5872</v>
      </c>
      <c r="M28" s="101">
        <f t="shared" si="0"/>
        <v>200.00719999999998</v>
      </c>
    </row>
    <row r="29" spans="7:9" ht="16.5">
      <c r="G29" s="63"/>
      <c r="H29" s="63"/>
      <c r="I29" s="63"/>
    </row>
    <row r="30" spans="1:11" ht="16.5">
      <c r="A30" s="118"/>
      <c r="D30" s="118"/>
      <c r="H30" s="117"/>
      <c r="K30" s="117"/>
    </row>
    <row r="31" spans="1:13" s="32" customFormat="1" ht="15" customHeight="1">
      <c r="A31" s="146" t="s">
        <v>21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</sheetData>
  <sheetProtection/>
  <mergeCells count="23">
    <mergeCell ref="A9:B9"/>
    <mergeCell ref="C9:G9"/>
    <mergeCell ref="I9:M9"/>
    <mergeCell ref="F12:F13"/>
    <mergeCell ref="G12:G13"/>
    <mergeCell ref="D14:D28"/>
    <mergeCell ref="C14:C28"/>
    <mergeCell ref="A14:A28"/>
    <mergeCell ref="B14:B28"/>
    <mergeCell ref="E12:E13"/>
    <mergeCell ref="G14:G28"/>
    <mergeCell ref="F14:F28"/>
    <mergeCell ref="E14:E28"/>
    <mergeCell ref="A1:M1"/>
    <mergeCell ref="A7:C8"/>
    <mergeCell ref="G7:H7"/>
    <mergeCell ref="L7:M7"/>
    <mergeCell ref="G8:H8"/>
    <mergeCell ref="A31:M31"/>
    <mergeCell ref="A12:A13"/>
    <mergeCell ref="B12:B13"/>
    <mergeCell ref="C12:C13"/>
    <mergeCell ref="D12:D13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85" zoomScaleNormal="88" zoomScaleSheetLayoutView="85" zoomScalePageLayoutView="70" workbookViewId="0" topLeftCell="A1">
      <selection activeCell="G12" sqref="G12:G17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78" customWidth="1"/>
    <col min="5" max="5" width="11.8515625" style="1" customWidth="1"/>
    <col min="6" max="6" width="16.421875" style="1" customWidth="1"/>
    <col min="7" max="7" width="32.140625" style="1" customWidth="1"/>
    <col min="8" max="8" width="25.00390625" style="1" customWidth="1"/>
    <col min="9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70"/>
      <c r="B2" s="70"/>
      <c r="C2" s="70"/>
      <c r="D2" s="75"/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36" t="s">
        <v>24</v>
      </c>
      <c r="B3" s="36" t="s">
        <v>61</v>
      </c>
      <c r="C3" s="70"/>
      <c r="D3" s="75"/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36"/>
      <c r="B4" s="36"/>
      <c r="C4" s="70"/>
      <c r="D4" s="75"/>
      <c r="E4" s="70"/>
      <c r="F4" s="70"/>
      <c r="G4" s="70"/>
      <c r="H4" s="70"/>
      <c r="I4" s="70"/>
      <c r="J4" s="70"/>
      <c r="K4" s="70"/>
      <c r="L4" s="70"/>
      <c r="M4" s="70"/>
    </row>
    <row r="5" spans="1:13" ht="16.5">
      <c r="A5" s="36" t="s">
        <v>129</v>
      </c>
      <c r="B5" s="36"/>
      <c r="C5" s="33"/>
      <c r="D5" s="76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3"/>
      <c r="L6" s="3"/>
      <c r="M6" s="3"/>
    </row>
    <row r="7" spans="1:13" ht="15" customHeight="1">
      <c r="A7" s="158" t="s">
        <v>62</v>
      </c>
      <c r="B7" s="158"/>
      <c r="C7" s="158"/>
      <c r="D7" s="77"/>
      <c r="E7" s="5"/>
      <c r="F7" s="6"/>
      <c r="G7" s="161" t="s">
        <v>66</v>
      </c>
      <c r="H7" s="161"/>
      <c r="I7" s="7" t="s">
        <v>11</v>
      </c>
      <c r="K7" s="8"/>
      <c r="L7" s="157"/>
      <c r="M7" s="157"/>
    </row>
    <row r="8" spans="1:13" ht="16.5">
      <c r="A8" s="158"/>
      <c r="B8" s="158"/>
      <c r="C8" s="158"/>
      <c r="D8" s="77" t="s">
        <v>10</v>
      </c>
      <c r="E8" s="7"/>
      <c r="F8" s="6"/>
      <c r="G8" s="129" t="s">
        <v>63</v>
      </c>
      <c r="H8" s="129"/>
      <c r="I8" s="6"/>
      <c r="L8" s="10"/>
      <c r="M8" s="10"/>
    </row>
    <row r="9" spans="1:13" ht="43.5" customHeight="1">
      <c r="A9" s="155" t="s">
        <v>64</v>
      </c>
      <c r="B9" s="155"/>
      <c r="C9" s="156" t="s">
        <v>84</v>
      </c>
      <c r="D9" s="156"/>
      <c r="E9" s="156"/>
      <c r="F9" s="156"/>
      <c r="G9" s="156"/>
      <c r="H9" s="11" t="s">
        <v>65</v>
      </c>
      <c r="I9" s="147" t="s">
        <v>85</v>
      </c>
      <c r="J9" s="147"/>
      <c r="K9" s="147"/>
      <c r="L9" s="147"/>
      <c r="M9" s="147"/>
    </row>
    <row r="10" spans="1:13" ht="17.25" thickBot="1">
      <c r="A10" s="12"/>
      <c r="B10" s="12"/>
      <c r="C10" s="13"/>
      <c r="D10" s="14"/>
      <c r="E10" s="15"/>
      <c r="F10" s="15"/>
      <c r="G10" s="12"/>
      <c r="H10" s="12"/>
      <c r="I10" s="13"/>
      <c r="J10" s="16"/>
      <c r="K10" s="12"/>
      <c r="L10" s="12"/>
      <c r="M10" s="12"/>
    </row>
    <row r="11" spans="1:13" ht="69" customHeight="1" thickBot="1">
      <c r="A11" s="17" t="s">
        <v>68</v>
      </c>
      <c r="B11" s="17" t="s">
        <v>69</v>
      </c>
      <c r="C11" s="18" t="s">
        <v>70</v>
      </c>
      <c r="D11" s="19" t="s">
        <v>71</v>
      </c>
      <c r="E11" s="20" t="s">
        <v>72</v>
      </c>
      <c r="F11" s="20" t="s">
        <v>73</v>
      </c>
      <c r="G11" s="18" t="s">
        <v>74</v>
      </c>
      <c r="H11" s="18" t="s">
        <v>75</v>
      </c>
      <c r="I11" s="18" t="s">
        <v>76</v>
      </c>
      <c r="J11" s="21" t="s">
        <v>77</v>
      </c>
      <c r="K11" s="18" t="s">
        <v>78</v>
      </c>
      <c r="L11" s="18" t="s">
        <v>79</v>
      </c>
      <c r="M11" s="22" t="s">
        <v>80</v>
      </c>
    </row>
    <row r="12" spans="1:13" s="23" customFormat="1" ht="18" customHeight="1">
      <c r="A12" s="150" t="s">
        <v>130</v>
      </c>
      <c r="B12" s="148" t="s">
        <v>131</v>
      </c>
      <c r="C12" s="132">
        <v>43821</v>
      </c>
      <c r="D12" s="134">
        <v>5094</v>
      </c>
      <c r="E12" s="132">
        <v>43791</v>
      </c>
      <c r="F12" s="164">
        <v>61213</v>
      </c>
      <c r="G12" s="164" t="s">
        <v>96</v>
      </c>
      <c r="H12" s="52" t="s">
        <v>126</v>
      </c>
      <c r="I12" s="53" t="s">
        <v>118</v>
      </c>
      <c r="J12" s="54">
        <v>16</v>
      </c>
      <c r="K12" s="62">
        <v>12.5</v>
      </c>
      <c r="L12" s="49">
        <f aca="true" t="shared" si="0" ref="L12:L22">J12*K12*16%</f>
        <v>32</v>
      </c>
      <c r="M12" s="50">
        <f aca="true" t="shared" si="1" ref="M12:M22">J12*K12+L12</f>
        <v>232</v>
      </c>
    </row>
    <row r="13" spans="1:13" s="23" customFormat="1" ht="18" customHeight="1">
      <c r="A13" s="169"/>
      <c r="B13" s="167"/>
      <c r="C13" s="127"/>
      <c r="D13" s="162"/>
      <c r="E13" s="127"/>
      <c r="F13" s="165"/>
      <c r="G13" s="165"/>
      <c r="H13" s="58" t="s">
        <v>136</v>
      </c>
      <c r="I13" s="53" t="s">
        <v>103</v>
      </c>
      <c r="J13" s="25">
        <v>150</v>
      </c>
      <c r="K13" s="60">
        <v>85.344</v>
      </c>
      <c r="L13" s="49">
        <f t="shared" si="0"/>
        <v>2048.256</v>
      </c>
      <c r="M13" s="50">
        <f t="shared" si="1"/>
        <v>14849.855999999998</v>
      </c>
    </row>
    <row r="14" spans="1:13" ht="17.25" customHeight="1">
      <c r="A14" s="169"/>
      <c r="B14" s="167"/>
      <c r="C14" s="127"/>
      <c r="D14" s="162"/>
      <c r="E14" s="127"/>
      <c r="F14" s="165"/>
      <c r="G14" s="165"/>
      <c r="H14" s="51" t="s">
        <v>137</v>
      </c>
      <c r="I14" s="24" t="s">
        <v>104</v>
      </c>
      <c r="J14" s="25">
        <v>6</v>
      </c>
      <c r="K14" s="56">
        <v>169.3362</v>
      </c>
      <c r="L14" s="49">
        <f t="shared" si="0"/>
        <v>162.56275200000002</v>
      </c>
      <c r="M14" s="50">
        <f t="shared" si="1"/>
        <v>1178.579952</v>
      </c>
    </row>
    <row r="15" spans="1:13" ht="16.5">
      <c r="A15" s="169"/>
      <c r="B15" s="167"/>
      <c r="C15" s="127"/>
      <c r="D15" s="162"/>
      <c r="E15" s="127"/>
      <c r="F15" s="165"/>
      <c r="G15" s="165"/>
      <c r="H15" s="51" t="s">
        <v>138</v>
      </c>
      <c r="I15" s="24" t="s">
        <v>110</v>
      </c>
      <c r="J15" s="25">
        <v>1</v>
      </c>
      <c r="K15" s="60">
        <v>41.38</v>
      </c>
      <c r="L15" s="49">
        <f t="shared" si="0"/>
        <v>6.620800000000001</v>
      </c>
      <c r="M15" s="50">
        <f t="shared" si="1"/>
        <v>48.000800000000005</v>
      </c>
    </row>
    <row r="16" spans="1:13" ht="16.5">
      <c r="A16" s="169"/>
      <c r="B16" s="167"/>
      <c r="C16" s="127"/>
      <c r="D16" s="162"/>
      <c r="E16" s="127"/>
      <c r="F16" s="165"/>
      <c r="G16" s="165"/>
      <c r="H16" s="59" t="s">
        <v>139</v>
      </c>
      <c r="I16" s="24" t="s">
        <v>118</v>
      </c>
      <c r="J16" s="25">
        <v>50</v>
      </c>
      <c r="K16" s="60">
        <v>3.017</v>
      </c>
      <c r="L16" s="49">
        <f t="shared" si="0"/>
        <v>24.136</v>
      </c>
      <c r="M16" s="50">
        <f t="shared" si="1"/>
        <v>174.986</v>
      </c>
    </row>
    <row r="17" spans="1:13" ht="16.5" customHeight="1">
      <c r="A17" s="169"/>
      <c r="B17" s="167"/>
      <c r="C17" s="127"/>
      <c r="D17" s="162"/>
      <c r="E17" s="127"/>
      <c r="F17" s="165"/>
      <c r="G17" s="165"/>
      <c r="H17" s="59" t="s">
        <v>140</v>
      </c>
      <c r="I17" s="24" t="s">
        <v>104</v>
      </c>
      <c r="J17" s="25">
        <v>1</v>
      </c>
      <c r="K17" s="60">
        <v>801.724</v>
      </c>
      <c r="L17" s="49">
        <f t="shared" si="0"/>
        <v>128.27584000000002</v>
      </c>
      <c r="M17" s="50">
        <f t="shared" si="1"/>
        <v>929.9998400000001</v>
      </c>
    </row>
    <row r="18" spans="1:13" ht="25.5" customHeight="1">
      <c r="A18" s="172" t="s">
        <v>130</v>
      </c>
      <c r="B18" s="172" t="s">
        <v>141</v>
      </c>
      <c r="C18" s="183">
        <v>43821</v>
      </c>
      <c r="D18" s="172">
        <v>5293</v>
      </c>
      <c r="E18" s="172">
        <v>43804</v>
      </c>
      <c r="F18" s="183">
        <v>61213</v>
      </c>
      <c r="G18" s="172" t="s">
        <v>96</v>
      </c>
      <c r="H18" s="59" t="s">
        <v>142</v>
      </c>
      <c r="I18" s="24" t="s">
        <v>103</v>
      </c>
      <c r="J18" s="25">
        <v>19</v>
      </c>
      <c r="K18" s="60">
        <v>82.76</v>
      </c>
      <c r="L18" s="49">
        <f t="shared" si="0"/>
        <v>251.59040000000002</v>
      </c>
      <c r="M18" s="50">
        <f t="shared" si="1"/>
        <v>1824.0304</v>
      </c>
    </row>
    <row r="19" spans="1:13" ht="16.5">
      <c r="A19" s="165"/>
      <c r="B19" s="165"/>
      <c r="C19" s="184"/>
      <c r="D19" s="165"/>
      <c r="E19" s="165"/>
      <c r="F19" s="184"/>
      <c r="G19" s="165"/>
      <c r="H19" s="51" t="s">
        <v>105</v>
      </c>
      <c r="I19" s="24" t="s">
        <v>103</v>
      </c>
      <c r="J19" s="25">
        <v>28</v>
      </c>
      <c r="K19" s="60">
        <v>142.2413</v>
      </c>
      <c r="L19" s="49">
        <f t="shared" si="0"/>
        <v>637.2410239999999</v>
      </c>
      <c r="M19" s="50">
        <f t="shared" si="1"/>
        <v>4619.997423999999</v>
      </c>
    </row>
    <row r="20" spans="1:13" ht="16.5">
      <c r="A20" s="165"/>
      <c r="B20" s="165"/>
      <c r="C20" s="184"/>
      <c r="D20" s="165"/>
      <c r="E20" s="165"/>
      <c r="F20" s="184"/>
      <c r="G20" s="165"/>
      <c r="H20" s="80" t="s">
        <v>136</v>
      </c>
      <c r="I20" s="81" t="s">
        <v>103</v>
      </c>
      <c r="J20" s="82">
        <v>4</v>
      </c>
      <c r="K20" s="83">
        <v>85.3448</v>
      </c>
      <c r="L20" s="84">
        <f t="shared" si="0"/>
        <v>54.620672000000006</v>
      </c>
      <c r="M20" s="85">
        <f t="shared" si="1"/>
        <v>395.99987200000004</v>
      </c>
    </row>
    <row r="21" spans="1:13" ht="16.5">
      <c r="A21" s="165"/>
      <c r="B21" s="165"/>
      <c r="C21" s="184"/>
      <c r="D21" s="165"/>
      <c r="E21" s="165"/>
      <c r="F21" s="184"/>
      <c r="G21" s="165"/>
      <c r="H21" s="80" t="s">
        <v>143</v>
      </c>
      <c r="I21" s="81" t="s">
        <v>118</v>
      </c>
      <c r="J21" s="82">
        <v>3</v>
      </c>
      <c r="K21" s="83">
        <v>13.793</v>
      </c>
      <c r="L21" s="84">
        <f t="shared" si="0"/>
        <v>6.62064</v>
      </c>
      <c r="M21" s="85">
        <f t="shared" si="1"/>
        <v>47.99964</v>
      </c>
    </row>
    <row r="22" spans="1:13" ht="16.5">
      <c r="A22" s="165"/>
      <c r="B22" s="165"/>
      <c r="C22" s="184"/>
      <c r="D22" s="165"/>
      <c r="E22" s="165"/>
      <c r="F22" s="184"/>
      <c r="G22" s="165"/>
      <c r="H22" s="80" t="s">
        <v>144</v>
      </c>
      <c r="I22" s="81" t="s">
        <v>118</v>
      </c>
      <c r="J22" s="82">
        <v>12</v>
      </c>
      <c r="K22" s="83">
        <v>13.79</v>
      </c>
      <c r="L22" s="84">
        <f t="shared" si="0"/>
        <v>26.476799999999997</v>
      </c>
      <c r="M22" s="85">
        <f t="shared" si="1"/>
        <v>191.9568</v>
      </c>
    </row>
    <row r="23" spans="1:13" ht="16.5">
      <c r="A23" s="171"/>
      <c r="B23" s="171"/>
      <c r="C23" s="185"/>
      <c r="D23" s="171"/>
      <c r="E23" s="171"/>
      <c r="F23" s="185"/>
      <c r="G23" s="171"/>
      <c r="H23" s="51" t="s">
        <v>146</v>
      </c>
      <c r="I23" s="24" t="s">
        <v>104</v>
      </c>
      <c r="J23" s="25">
        <v>5</v>
      </c>
      <c r="K23" s="60">
        <v>4.31</v>
      </c>
      <c r="L23" s="49">
        <f>J23*K23*16%</f>
        <v>3.4479999999999995</v>
      </c>
      <c r="M23" s="50">
        <f>J23*K23+L23</f>
        <v>24.997999999999998</v>
      </c>
    </row>
    <row r="24" spans="7:9" ht="16.5">
      <c r="G24" s="63"/>
      <c r="H24" s="63"/>
      <c r="I24" s="63"/>
    </row>
    <row r="25" spans="1:12" ht="16.5">
      <c r="A25" s="28"/>
      <c r="B25" s="29"/>
      <c r="D25" s="79"/>
      <c r="E25" s="29"/>
      <c r="F25" s="30"/>
      <c r="H25" s="31"/>
      <c r="J25" s="29"/>
      <c r="K25" s="31"/>
      <c r="L25" s="29"/>
    </row>
    <row r="26" spans="1:12" ht="63" customHeight="1">
      <c r="A26" s="130" t="s">
        <v>81</v>
      </c>
      <c r="B26" s="130"/>
      <c r="D26" s="131" t="s">
        <v>67</v>
      </c>
      <c r="E26" s="131"/>
      <c r="H26" s="45" t="s">
        <v>83</v>
      </c>
      <c r="J26" s="131" t="s">
        <v>82</v>
      </c>
      <c r="K26" s="131"/>
      <c r="L26" s="131"/>
    </row>
    <row r="28" spans="1:13" s="32" customFormat="1" ht="15" customHeight="1">
      <c r="A28" s="146" t="s">
        <v>21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</sheetData>
  <sheetProtection/>
  <mergeCells count="26">
    <mergeCell ref="C18:C23"/>
    <mergeCell ref="B18:B23"/>
    <mergeCell ref="D18:D23"/>
    <mergeCell ref="E18:E23"/>
    <mergeCell ref="F18:F23"/>
    <mergeCell ref="G18:G23"/>
    <mergeCell ref="A26:B26"/>
    <mergeCell ref="D26:E26"/>
    <mergeCell ref="J26:L26"/>
    <mergeCell ref="A28:M28"/>
    <mergeCell ref="A12:A17"/>
    <mergeCell ref="B12:B17"/>
    <mergeCell ref="C12:C17"/>
    <mergeCell ref="D12:D17"/>
    <mergeCell ref="E12:E17"/>
    <mergeCell ref="F12:F17"/>
    <mergeCell ref="G12:G17"/>
    <mergeCell ref="A18:A23"/>
    <mergeCell ref="A1:M1"/>
    <mergeCell ref="A7:C8"/>
    <mergeCell ref="G7:H7"/>
    <mergeCell ref="L7:M7"/>
    <mergeCell ref="G8:H8"/>
    <mergeCell ref="A9:B9"/>
    <mergeCell ref="C9:G9"/>
    <mergeCell ref="I9:M9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85" zoomScaleNormal="88" zoomScaleSheetLayoutView="85" zoomScalePageLayoutView="70" workbookViewId="0" topLeftCell="A34">
      <selection activeCell="D51" sqref="D51"/>
    </sheetView>
  </sheetViews>
  <sheetFormatPr defaultColWidth="11.421875" defaultRowHeight="15"/>
  <cols>
    <col min="1" max="1" width="15.57421875" style="1" customWidth="1"/>
    <col min="2" max="3" width="11.421875" style="1" customWidth="1"/>
    <col min="4" max="4" width="12.421875" style="78" customWidth="1"/>
    <col min="5" max="5" width="11.8515625" style="1" customWidth="1"/>
    <col min="6" max="6" width="16.421875" style="1" customWidth="1"/>
    <col min="7" max="7" width="32.140625" style="1" customWidth="1"/>
    <col min="8" max="8" width="25.00390625" style="1" customWidth="1"/>
    <col min="9" max="16384" width="11.421875" style="1" customWidth="1"/>
  </cols>
  <sheetData>
    <row r="1" spans="1:13" ht="18">
      <c r="A1" s="154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">
      <c r="A2" s="70"/>
      <c r="B2" s="70"/>
      <c r="C2" s="70"/>
      <c r="D2" s="75"/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36" t="s">
        <v>24</v>
      </c>
      <c r="B3" s="36" t="s">
        <v>61</v>
      </c>
      <c r="C3" s="70"/>
      <c r="D3" s="75"/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36"/>
      <c r="B4" s="36"/>
      <c r="C4" s="70"/>
      <c r="D4" s="75"/>
      <c r="E4" s="70"/>
      <c r="F4" s="70"/>
      <c r="G4" s="70"/>
      <c r="H4" s="70"/>
      <c r="I4" s="70"/>
      <c r="J4" s="70"/>
      <c r="K4" s="70"/>
      <c r="L4" s="70"/>
      <c r="M4" s="70"/>
    </row>
    <row r="5" spans="1:13" ht="16.5">
      <c r="A5" s="36" t="s">
        <v>147</v>
      </c>
      <c r="B5" s="36"/>
      <c r="C5" s="33"/>
      <c r="D5" s="76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2"/>
      <c r="K6" s="3"/>
      <c r="L6" s="3"/>
      <c r="M6" s="3"/>
    </row>
    <row r="7" spans="1:13" ht="15" customHeight="1">
      <c r="A7" s="158" t="s">
        <v>62</v>
      </c>
      <c r="B7" s="158"/>
      <c r="C7" s="158"/>
      <c r="D7" s="77"/>
      <c r="E7" s="5"/>
      <c r="F7" s="6"/>
      <c r="G7" s="161" t="s">
        <v>66</v>
      </c>
      <c r="H7" s="161"/>
      <c r="I7" s="7" t="s">
        <v>11</v>
      </c>
      <c r="K7" s="8"/>
      <c r="L7" s="157"/>
      <c r="M7" s="157"/>
    </row>
    <row r="8" spans="1:13" ht="16.5">
      <c r="A8" s="158"/>
      <c r="B8" s="158"/>
      <c r="C8" s="158"/>
      <c r="D8" s="77" t="s">
        <v>10</v>
      </c>
      <c r="E8" s="7"/>
      <c r="F8" s="6"/>
      <c r="G8" s="129" t="s">
        <v>63</v>
      </c>
      <c r="H8" s="129"/>
      <c r="I8" s="6"/>
      <c r="L8" s="10"/>
      <c r="M8" s="10"/>
    </row>
    <row r="9" spans="1:13" ht="43.5" customHeight="1" thickBot="1">
      <c r="A9" s="155" t="s">
        <v>64</v>
      </c>
      <c r="B9" s="155"/>
      <c r="C9" s="156" t="s">
        <v>84</v>
      </c>
      <c r="D9" s="156"/>
      <c r="E9" s="156"/>
      <c r="F9" s="156"/>
      <c r="G9" s="156"/>
      <c r="H9" s="11" t="s">
        <v>65</v>
      </c>
      <c r="I9" s="147" t="s">
        <v>85</v>
      </c>
      <c r="J9" s="147"/>
      <c r="K9" s="147"/>
      <c r="L9" s="147"/>
      <c r="M9" s="147"/>
    </row>
    <row r="10" spans="1:13" ht="69" customHeight="1" thickBot="1">
      <c r="A10" s="17" t="s">
        <v>68</v>
      </c>
      <c r="B10" s="17" t="s">
        <v>69</v>
      </c>
      <c r="C10" s="18" t="s">
        <v>70</v>
      </c>
      <c r="D10" s="19" t="s">
        <v>71</v>
      </c>
      <c r="E10" s="20" t="s">
        <v>72</v>
      </c>
      <c r="F10" s="20" t="s">
        <v>73</v>
      </c>
      <c r="G10" s="18" t="s">
        <v>74</v>
      </c>
      <c r="H10" s="18" t="s">
        <v>75</v>
      </c>
      <c r="I10" s="18" t="s">
        <v>76</v>
      </c>
      <c r="J10" s="21" t="s">
        <v>77</v>
      </c>
      <c r="K10" s="18" t="s">
        <v>78</v>
      </c>
      <c r="L10" s="18" t="s">
        <v>79</v>
      </c>
      <c r="M10" s="22" t="s">
        <v>80</v>
      </c>
    </row>
    <row r="11" spans="1:13" ht="25.5" customHeight="1">
      <c r="A11" s="150" t="s">
        <v>130</v>
      </c>
      <c r="B11" s="148" t="s">
        <v>141</v>
      </c>
      <c r="C11" s="132">
        <v>43821</v>
      </c>
      <c r="D11" s="134">
        <v>5293</v>
      </c>
      <c r="E11" s="186">
        <v>43804</v>
      </c>
      <c r="F11" s="134">
        <v>61213</v>
      </c>
      <c r="G11" s="164" t="s">
        <v>96</v>
      </c>
      <c r="H11" s="59" t="s">
        <v>145</v>
      </c>
      <c r="I11" s="24" t="s">
        <v>104</v>
      </c>
      <c r="J11" s="25">
        <v>1</v>
      </c>
      <c r="K11" s="60">
        <v>6.034</v>
      </c>
      <c r="L11" s="49">
        <f>J11*K11*16%</f>
        <v>0.96544</v>
      </c>
      <c r="M11" s="50">
        <f>J11*K11+L11</f>
        <v>6.99944</v>
      </c>
    </row>
    <row r="12" spans="1:13" ht="16.5">
      <c r="A12" s="169"/>
      <c r="B12" s="167"/>
      <c r="C12" s="127"/>
      <c r="D12" s="162"/>
      <c r="E12" s="187"/>
      <c r="F12" s="162"/>
      <c r="G12" s="165"/>
      <c r="H12" s="51" t="s">
        <v>148</v>
      </c>
      <c r="I12" s="24" t="s">
        <v>104</v>
      </c>
      <c r="J12" s="25">
        <v>6</v>
      </c>
      <c r="K12" s="60">
        <v>4.31</v>
      </c>
      <c r="L12" s="49">
        <f aca="true" t="shared" si="0" ref="L12:L18">J12*K12*16%</f>
        <v>4.1376</v>
      </c>
      <c r="M12" s="50">
        <f aca="true" t="shared" si="1" ref="M12:M18">J12*K12+L12</f>
        <v>29.9976</v>
      </c>
    </row>
    <row r="13" spans="1:13" ht="16.5">
      <c r="A13" s="169"/>
      <c r="B13" s="167"/>
      <c r="C13" s="127"/>
      <c r="D13" s="162"/>
      <c r="E13" s="187"/>
      <c r="F13" s="162"/>
      <c r="G13" s="165"/>
      <c r="H13" s="80" t="s">
        <v>149</v>
      </c>
      <c r="I13" s="81" t="s">
        <v>104</v>
      </c>
      <c r="J13" s="82">
        <v>4</v>
      </c>
      <c r="K13" s="83">
        <v>4.31</v>
      </c>
      <c r="L13" s="49">
        <f t="shared" si="0"/>
        <v>2.7584</v>
      </c>
      <c r="M13" s="50">
        <f t="shared" si="1"/>
        <v>19.998399999999997</v>
      </c>
    </row>
    <row r="14" spans="1:13" ht="25.5">
      <c r="A14" s="169"/>
      <c r="B14" s="167"/>
      <c r="C14" s="127"/>
      <c r="D14" s="162"/>
      <c r="E14" s="187"/>
      <c r="F14" s="162"/>
      <c r="G14" s="165"/>
      <c r="H14" s="80" t="s">
        <v>150</v>
      </c>
      <c r="I14" s="81" t="s">
        <v>104</v>
      </c>
      <c r="J14" s="82">
        <v>1</v>
      </c>
      <c r="K14" s="83">
        <v>10.3448</v>
      </c>
      <c r="L14" s="49">
        <f t="shared" si="0"/>
        <v>1.655168</v>
      </c>
      <c r="M14" s="50">
        <f t="shared" si="1"/>
        <v>11.999967999999999</v>
      </c>
    </row>
    <row r="15" spans="1:13" ht="16.5">
      <c r="A15" s="169"/>
      <c r="B15" s="167"/>
      <c r="C15" s="127"/>
      <c r="D15" s="162"/>
      <c r="E15" s="187"/>
      <c r="F15" s="162"/>
      <c r="G15" s="165"/>
      <c r="H15" s="80" t="s">
        <v>151</v>
      </c>
      <c r="I15" s="81" t="s">
        <v>104</v>
      </c>
      <c r="J15" s="82">
        <v>2</v>
      </c>
      <c r="K15" s="83">
        <v>4.31</v>
      </c>
      <c r="L15" s="49">
        <f t="shared" si="0"/>
        <v>1.3792</v>
      </c>
      <c r="M15" s="50">
        <f t="shared" si="1"/>
        <v>9.999199999999998</v>
      </c>
    </row>
    <row r="16" spans="1:13" ht="16.5">
      <c r="A16" s="169"/>
      <c r="B16" s="167"/>
      <c r="C16" s="127"/>
      <c r="D16" s="162"/>
      <c r="E16" s="187"/>
      <c r="F16" s="162"/>
      <c r="G16" s="165"/>
      <c r="H16" s="80" t="s">
        <v>152</v>
      </c>
      <c r="I16" s="81" t="s">
        <v>104</v>
      </c>
      <c r="J16" s="82">
        <v>6</v>
      </c>
      <c r="K16" s="83">
        <v>4.31</v>
      </c>
      <c r="L16" s="49">
        <f t="shared" si="0"/>
        <v>4.1376</v>
      </c>
      <c r="M16" s="50">
        <f t="shared" si="1"/>
        <v>29.9976</v>
      </c>
    </row>
    <row r="17" spans="1:13" ht="25.5">
      <c r="A17" s="169"/>
      <c r="B17" s="167"/>
      <c r="C17" s="127"/>
      <c r="D17" s="162"/>
      <c r="E17" s="187"/>
      <c r="F17" s="162"/>
      <c r="G17" s="165"/>
      <c r="H17" s="80" t="s">
        <v>153</v>
      </c>
      <c r="I17" s="81" t="s">
        <v>104</v>
      </c>
      <c r="J17" s="82">
        <v>6</v>
      </c>
      <c r="K17" s="83">
        <v>5.17</v>
      </c>
      <c r="L17" s="49">
        <f t="shared" si="0"/>
        <v>4.9632</v>
      </c>
      <c r="M17" s="50">
        <f t="shared" si="1"/>
        <v>35.9832</v>
      </c>
    </row>
    <row r="18" spans="1:13" ht="16.5">
      <c r="A18" s="169"/>
      <c r="B18" s="167"/>
      <c r="C18" s="127"/>
      <c r="D18" s="162"/>
      <c r="E18" s="187"/>
      <c r="F18" s="162"/>
      <c r="G18" s="165"/>
      <c r="H18" s="80" t="s">
        <v>154</v>
      </c>
      <c r="I18" s="81" t="s">
        <v>104</v>
      </c>
      <c r="J18" s="82">
        <v>1</v>
      </c>
      <c r="K18" s="83">
        <v>6.896</v>
      </c>
      <c r="L18" s="49">
        <f t="shared" si="0"/>
        <v>1.1033600000000001</v>
      </c>
      <c r="M18" s="50">
        <f t="shared" si="1"/>
        <v>7.99936</v>
      </c>
    </row>
    <row r="19" spans="1:13" ht="16.5">
      <c r="A19" s="169"/>
      <c r="B19" s="167"/>
      <c r="C19" s="127"/>
      <c r="D19" s="162"/>
      <c r="E19" s="187"/>
      <c r="F19" s="162"/>
      <c r="G19" s="165"/>
      <c r="H19" s="51" t="s">
        <v>155</v>
      </c>
      <c r="I19" s="24" t="s">
        <v>104</v>
      </c>
      <c r="J19" s="25">
        <v>1</v>
      </c>
      <c r="K19" s="60">
        <v>65.52</v>
      </c>
      <c r="L19" s="49">
        <f aca="true" t="shared" si="2" ref="L19:L24">J19*K19*16%</f>
        <v>10.4832</v>
      </c>
      <c r="M19" s="50">
        <f aca="true" t="shared" si="3" ref="M19:M24">J19*K19+L19</f>
        <v>76.00319999999999</v>
      </c>
    </row>
    <row r="20" spans="1:13" ht="16.5">
      <c r="A20" s="169"/>
      <c r="B20" s="167"/>
      <c r="C20" s="127"/>
      <c r="D20" s="162"/>
      <c r="E20" s="187"/>
      <c r="F20" s="162"/>
      <c r="G20" s="165"/>
      <c r="H20" s="97" t="s">
        <v>156</v>
      </c>
      <c r="I20" s="98" t="s">
        <v>104</v>
      </c>
      <c r="J20" s="99">
        <v>1</v>
      </c>
      <c r="K20" s="100">
        <v>60.34</v>
      </c>
      <c r="L20" s="49">
        <f t="shared" si="2"/>
        <v>9.6544</v>
      </c>
      <c r="M20" s="50">
        <f t="shared" si="3"/>
        <v>69.9944</v>
      </c>
    </row>
    <row r="21" spans="1:13" ht="16.5">
      <c r="A21" s="169"/>
      <c r="B21" s="167"/>
      <c r="C21" s="127"/>
      <c r="D21" s="162"/>
      <c r="E21" s="187"/>
      <c r="F21" s="162"/>
      <c r="G21" s="165"/>
      <c r="H21" s="80" t="s">
        <v>157</v>
      </c>
      <c r="I21" s="81" t="s">
        <v>104</v>
      </c>
      <c r="J21" s="82">
        <v>1</v>
      </c>
      <c r="K21" s="83">
        <v>11.2</v>
      </c>
      <c r="L21" s="49">
        <f t="shared" si="2"/>
        <v>1.7919999999999998</v>
      </c>
      <c r="M21" s="50">
        <f t="shared" si="3"/>
        <v>12.991999999999999</v>
      </c>
    </row>
    <row r="22" spans="1:13" ht="16.5">
      <c r="A22" s="169"/>
      <c r="B22" s="167"/>
      <c r="C22" s="127"/>
      <c r="D22" s="162"/>
      <c r="E22" s="187"/>
      <c r="F22" s="162"/>
      <c r="G22" s="165"/>
      <c r="H22" s="80" t="s">
        <v>158</v>
      </c>
      <c r="I22" s="81" t="s">
        <v>118</v>
      </c>
      <c r="J22" s="82">
        <v>6</v>
      </c>
      <c r="K22" s="83">
        <v>20.689</v>
      </c>
      <c r="L22" s="49">
        <f t="shared" si="2"/>
        <v>19.86144</v>
      </c>
      <c r="M22" s="50">
        <f t="shared" si="3"/>
        <v>143.99544</v>
      </c>
    </row>
    <row r="23" spans="1:13" ht="16.5">
      <c r="A23" s="169"/>
      <c r="B23" s="167"/>
      <c r="C23" s="127"/>
      <c r="D23" s="162"/>
      <c r="E23" s="187"/>
      <c r="F23" s="162"/>
      <c r="G23" s="165"/>
      <c r="H23" s="80" t="s">
        <v>159</v>
      </c>
      <c r="I23" s="81" t="s">
        <v>104</v>
      </c>
      <c r="J23" s="82">
        <v>4</v>
      </c>
      <c r="K23" s="83">
        <v>41.31</v>
      </c>
      <c r="L23" s="49">
        <f t="shared" si="2"/>
        <v>26.4384</v>
      </c>
      <c r="M23" s="50">
        <f t="shared" si="3"/>
        <v>191.6784</v>
      </c>
    </row>
    <row r="24" spans="1:13" ht="17.25" thickBot="1">
      <c r="A24" s="170"/>
      <c r="B24" s="168"/>
      <c r="C24" s="128"/>
      <c r="D24" s="163"/>
      <c r="E24" s="188"/>
      <c r="F24" s="163"/>
      <c r="G24" s="166"/>
      <c r="H24" s="64" t="s">
        <v>160</v>
      </c>
      <c r="I24" s="65" t="s">
        <v>104</v>
      </c>
      <c r="J24" s="66">
        <v>4</v>
      </c>
      <c r="K24" s="67">
        <v>7.767</v>
      </c>
      <c r="L24" s="68">
        <f t="shared" si="2"/>
        <v>4.97088</v>
      </c>
      <c r="M24" s="69">
        <f t="shared" si="3"/>
        <v>36.03888</v>
      </c>
    </row>
    <row r="25" spans="1:13" ht="16.5">
      <c r="A25" s="113"/>
      <c r="B25" s="113"/>
      <c r="C25" s="88"/>
      <c r="D25" s="114"/>
      <c r="E25" s="115"/>
      <c r="F25" s="114"/>
      <c r="G25" s="116"/>
      <c r="H25" s="91"/>
      <c r="I25" s="92"/>
      <c r="J25" s="93"/>
      <c r="K25" s="94"/>
      <c r="L25" s="95"/>
      <c r="M25" s="96"/>
    </row>
    <row r="26" spans="1:13" ht="16.5">
      <c r="A26" s="86"/>
      <c r="B26" s="86"/>
      <c r="C26" s="87"/>
      <c r="D26" s="88"/>
      <c r="E26" s="87"/>
      <c r="F26" s="89"/>
      <c r="G26" s="90"/>
      <c r="H26" s="91"/>
      <c r="I26" s="92"/>
      <c r="J26" s="93"/>
      <c r="K26" s="94"/>
      <c r="L26" s="95"/>
      <c r="M26" s="96"/>
    </row>
    <row r="27" spans="1:12" ht="63" customHeight="1">
      <c r="A27" s="130" t="s">
        <v>81</v>
      </c>
      <c r="B27" s="130"/>
      <c r="D27" s="131" t="s">
        <v>67</v>
      </c>
      <c r="E27" s="131"/>
      <c r="H27" s="71" t="s">
        <v>83</v>
      </c>
      <c r="J27" s="131" t="s">
        <v>82</v>
      </c>
      <c r="K27" s="131"/>
      <c r="L27" s="131"/>
    </row>
    <row r="28" spans="1:13" s="32" customFormat="1" ht="15" customHeight="1">
      <c r="A28" s="146" t="s">
        <v>21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</sheetData>
  <sheetProtection/>
  <mergeCells count="19">
    <mergeCell ref="A27:B27"/>
    <mergeCell ref="D27:E27"/>
    <mergeCell ref="J27:L27"/>
    <mergeCell ref="A28:M28"/>
    <mergeCell ref="A1:M1"/>
    <mergeCell ref="A7:C8"/>
    <mergeCell ref="G7:H7"/>
    <mergeCell ref="L7:M7"/>
    <mergeCell ref="G8:H8"/>
    <mergeCell ref="A9:B9"/>
    <mergeCell ref="C9:G9"/>
    <mergeCell ref="I9:M9"/>
    <mergeCell ref="A11:A24"/>
    <mergeCell ref="B11:B24"/>
    <mergeCell ref="C11:C24"/>
    <mergeCell ref="D11:D24"/>
    <mergeCell ref="E11:E24"/>
    <mergeCell ref="F11:F24"/>
    <mergeCell ref="G11:G24"/>
  </mergeCells>
  <hyperlinks>
    <hyperlink ref="G7:H7" r:id="rId1" display="OBRA EN BIEN DE DOMINIO PUBLICO: (18)"/>
  </hyperlink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landscape" paperSize="5" scale="8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10" zoomScalePageLayoutView="0" workbookViewId="0" topLeftCell="A1">
      <selection activeCell="B9" sqref="B9"/>
    </sheetView>
  </sheetViews>
  <sheetFormatPr defaultColWidth="22.00390625" defaultRowHeight="15"/>
  <cols>
    <col min="1" max="1" width="22.00390625" style="1" customWidth="1"/>
    <col min="2" max="2" width="69.57421875" style="1" customWidth="1"/>
    <col min="3" max="16384" width="22.00390625" style="1" customWidth="1"/>
  </cols>
  <sheetData>
    <row r="1" spans="1:2" ht="16.5">
      <c r="A1" s="190" t="s">
        <v>54</v>
      </c>
      <c r="B1" s="190"/>
    </row>
    <row r="2" spans="1:2" ht="16.5">
      <c r="A2" s="192" t="s">
        <v>17</v>
      </c>
      <c r="B2" s="192"/>
    </row>
    <row r="3" ht="17.25" thickBot="1"/>
    <row r="4" spans="1:2" ht="17.25" thickBot="1">
      <c r="A4" s="37" t="s">
        <v>0</v>
      </c>
      <c r="B4" s="38" t="s">
        <v>1</v>
      </c>
    </row>
    <row r="5" spans="1:5" ht="33.75" thickBot="1">
      <c r="A5" s="41" t="s">
        <v>25</v>
      </c>
      <c r="B5" s="42" t="s">
        <v>26</v>
      </c>
      <c r="D5" s="34"/>
      <c r="E5" s="34"/>
    </row>
    <row r="6" spans="1:5" ht="17.25" thickBot="1">
      <c r="A6" s="41" t="s">
        <v>27</v>
      </c>
      <c r="B6" s="43" t="s">
        <v>58</v>
      </c>
      <c r="D6" s="34"/>
      <c r="E6" s="34"/>
    </row>
    <row r="7" spans="1:5" ht="17.25" thickBot="1">
      <c r="A7" s="41" t="s">
        <v>28</v>
      </c>
      <c r="B7" s="43" t="s">
        <v>59</v>
      </c>
      <c r="D7" s="34"/>
      <c r="E7" s="34"/>
    </row>
    <row r="8" spans="1:5" ht="17.25" thickBot="1">
      <c r="A8" s="41" t="s">
        <v>29</v>
      </c>
      <c r="B8" s="43" t="s">
        <v>30</v>
      </c>
      <c r="D8" s="34"/>
      <c r="E8" s="34"/>
    </row>
    <row r="9" spans="1:2" ht="33.75" thickBot="1">
      <c r="A9" s="39" t="s">
        <v>36</v>
      </c>
      <c r="B9" s="40" t="s">
        <v>60</v>
      </c>
    </row>
    <row r="10" spans="1:5" ht="17.25" thickBot="1">
      <c r="A10" s="39" t="s">
        <v>37</v>
      </c>
      <c r="B10" s="40" t="s">
        <v>49</v>
      </c>
      <c r="D10" s="129"/>
      <c r="E10" s="129"/>
    </row>
    <row r="11" spans="1:5" ht="17.25" thickBot="1">
      <c r="A11" s="39" t="s">
        <v>38</v>
      </c>
      <c r="B11" s="40" t="s">
        <v>50</v>
      </c>
      <c r="D11" s="129"/>
      <c r="E11" s="129"/>
    </row>
    <row r="12" spans="1:2" ht="17.25" thickBot="1">
      <c r="A12" s="39" t="s">
        <v>39</v>
      </c>
      <c r="B12" s="40" t="s">
        <v>18</v>
      </c>
    </row>
    <row r="13" spans="1:2" ht="17.25" thickBot="1">
      <c r="A13" s="39" t="s">
        <v>40</v>
      </c>
      <c r="B13" s="40" t="s">
        <v>22</v>
      </c>
    </row>
    <row r="14" spans="1:2" ht="33.75" thickBot="1">
      <c r="A14" s="39" t="s">
        <v>41</v>
      </c>
      <c r="B14" s="40" t="s">
        <v>55</v>
      </c>
    </row>
    <row r="15" spans="1:2" ht="17.25" thickBot="1">
      <c r="A15" s="39" t="s">
        <v>42</v>
      </c>
      <c r="B15" s="40" t="s">
        <v>20</v>
      </c>
    </row>
    <row r="16" spans="1:2" ht="17.25" thickBot="1">
      <c r="A16" s="39" t="s">
        <v>43</v>
      </c>
      <c r="B16" s="40" t="s">
        <v>19</v>
      </c>
    </row>
    <row r="17" spans="1:2" ht="17.25" thickBot="1">
      <c r="A17" s="39" t="s">
        <v>44</v>
      </c>
      <c r="B17" s="40" t="s">
        <v>2</v>
      </c>
    </row>
    <row r="18" spans="1:2" ht="17.25" thickBot="1">
      <c r="A18" s="39" t="s">
        <v>45</v>
      </c>
      <c r="B18" s="40" t="s">
        <v>3</v>
      </c>
    </row>
    <row r="19" spans="1:2" ht="17.25" thickBot="1">
      <c r="A19" s="39" t="s">
        <v>8</v>
      </c>
      <c r="B19" s="40" t="s">
        <v>23</v>
      </c>
    </row>
    <row r="20" spans="1:2" ht="33.75" thickBot="1">
      <c r="A20" s="39" t="s">
        <v>12</v>
      </c>
      <c r="B20" s="40" t="s">
        <v>52</v>
      </c>
    </row>
    <row r="21" spans="1:2" ht="66.75" thickBot="1">
      <c r="A21" s="39" t="s">
        <v>13</v>
      </c>
      <c r="B21" s="40" t="s">
        <v>16</v>
      </c>
    </row>
    <row r="22" spans="1:2" ht="66.75" thickBot="1">
      <c r="A22" s="39" t="s">
        <v>14</v>
      </c>
      <c r="B22" s="40" t="s">
        <v>48</v>
      </c>
    </row>
    <row r="23" spans="1:2" ht="17.25" thickBot="1">
      <c r="A23" s="39" t="s">
        <v>15</v>
      </c>
      <c r="B23" s="40" t="s">
        <v>4</v>
      </c>
    </row>
    <row r="24" spans="1:2" ht="17.25" thickBot="1">
      <c r="A24" s="39" t="s">
        <v>31</v>
      </c>
      <c r="B24" s="40" t="s">
        <v>5</v>
      </c>
    </row>
    <row r="25" spans="1:2" ht="17.25" thickBot="1">
      <c r="A25" s="39" t="s">
        <v>32</v>
      </c>
      <c r="B25" s="40" t="s">
        <v>6</v>
      </c>
    </row>
    <row r="26" spans="1:2" ht="33.75" thickBot="1">
      <c r="A26" s="39" t="s">
        <v>33</v>
      </c>
      <c r="B26" s="40" t="s">
        <v>51</v>
      </c>
    </row>
    <row r="27" spans="1:2" ht="33.75" thickBot="1">
      <c r="A27" s="44" t="s">
        <v>34</v>
      </c>
      <c r="B27" s="40" t="s">
        <v>46</v>
      </c>
    </row>
    <row r="28" spans="1:2" ht="33.75" thickBot="1">
      <c r="A28" s="39" t="s">
        <v>47</v>
      </c>
      <c r="B28" s="42" t="s">
        <v>7</v>
      </c>
    </row>
    <row r="30" spans="1:2" ht="16.5">
      <c r="A30" s="32" t="s">
        <v>9</v>
      </c>
      <c r="B30" s="32"/>
    </row>
    <row r="31" spans="1:2" ht="16.5">
      <c r="A31" s="191" t="s">
        <v>35</v>
      </c>
      <c r="B31" s="191"/>
    </row>
    <row r="32" spans="1:2" ht="16.5">
      <c r="A32" s="191" t="s">
        <v>56</v>
      </c>
      <c r="B32" s="191"/>
    </row>
    <row r="33" spans="1:2" ht="16.5">
      <c r="A33" s="191" t="s">
        <v>57</v>
      </c>
      <c r="B33" s="191"/>
    </row>
    <row r="34" spans="1:2" ht="16.5">
      <c r="A34" s="189"/>
      <c r="B34" s="189"/>
    </row>
  </sheetData>
  <sheetProtection/>
  <mergeCells count="8">
    <mergeCell ref="A34:B34"/>
    <mergeCell ref="A1:B1"/>
    <mergeCell ref="A32:B32"/>
    <mergeCell ref="A33:B33"/>
    <mergeCell ref="D10:E10"/>
    <mergeCell ref="D11:E11"/>
    <mergeCell ref="A2:B2"/>
    <mergeCell ref="A31:B31"/>
  </mergeCells>
  <hyperlinks>
    <hyperlink ref="A1:B1" location="'ANEXO 1'!A1" display="INSTRUCTIVO PARA EL LLENADO DEL ANEXO 1 DENOMINADO: RELACIÓN DE GASTOS REALIZADOS 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CONTA04</cp:lastModifiedBy>
  <cp:lastPrinted>2020-01-23T20:14:55Z</cp:lastPrinted>
  <dcterms:created xsi:type="dcterms:W3CDTF">2008-03-24T18:56:52Z</dcterms:created>
  <dcterms:modified xsi:type="dcterms:W3CDTF">2020-01-24T16:33:36Z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