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tabRatio="848" activeTab="0"/>
  </bookViews>
  <sheets>
    <sheet name="ANEXO 4 " sheetId="1" r:id="rId1"/>
    <sheet name="ANEXO 4 ejemplo" sheetId="2" state="hidden" r:id="rId2"/>
    <sheet name="Instructivo Anexo 4" sheetId="3" state="hidden" r:id="rId3"/>
  </sheets>
  <definedNames>
    <definedName name="_xlnm.Print_Area" localSheetId="0">'ANEXO 4 '!$A$1:$AM$48</definedName>
    <definedName name="_xlnm.Print_Area" localSheetId="1">'ANEXO 4 ejemplo'!$A$1:$AF$28</definedName>
    <definedName name="_xlnm.Print_Area" localSheetId="2">'Instructivo Anexo 4'!$A$1:$C$25</definedName>
    <definedName name="_xlnm.Print_Titles" localSheetId="0">'ANEXO 4 '!$1:$8</definedName>
  </definedNames>
  <calcPr fullCalcOnLoad="1"/>
</workbook>
</file>

<file path=xl/comments2.xml><?xml version="1.0" encoding="utf-8"?>
<comments xmlns="http://schemas.openxmlformats.org/spreadsheetml/2006/main">
  <authors>
    <author>Auditor</author>
  </authors>
  <commentList>
    <comment ref="X8" authorId="0">
      <text>
        <r>
          <rPr>
            <b/>
            <sz val="9"/>
            <rFont val="Tahoma"/>
            <family val="2"/>
          </rPr>
          <t xml:space="preserve">ARTÍCULO 7 DE LA LDOPYSRCLMDEDMDO "POR CONTRATO" </t>
        </r>
      </text>
    </comment>
  </commentList>
</comments>
</file>

<file path=xl/sharedStrings.xml><?xml version="1.0" encoding="utf-8"?>
<sst xmlns="http://schemas.openxmlformats.org/spreadsheetml/2006/main" count="456" uniqueCount="182">
  <si>
    <t>TOTAL</t>
  </si>
  <si>
    <t>PRESIDENTE MUNICIPAL</t>
  </si>
  <si>
    <t>CONTRALOR MUNICIPAL</t>
  </si>
  <si>
    <t>Identificador</t>
  </si>
  <si>
    <t>Descripción</t>
  </si>
  <si>
    <t>Anotar nombre y signar la firma de los servidores públicos que se señalan en el formato.</t>
  </si>
  <si>
    <t>Notas:</t>
  </si>
  <si>
    <t>MONTO TOTAL</t>
  </si>
  <si>
    <t>FISM</t>
  </si>
  <si>
    <t>MUNICIPAL</t>
  </si>
  <si>
    <t>ESTATAL</t>
  </si>
  <si>
    <t>FEDERAL</t>
  </si>
  <si>
    <t>PARTICULAR / OTROS</t>
  </si>
  <si>
    <t>Anotar el Nombre de la Unidad Responsable;</t>
  </si>
  <si>
    <t>Anotar la ubicación de obra señalando la localidad;</t>
  </si>
  <si>
    <t xml:space="preserve">    </t>
  </si>
  <si>
    <t>INSTRUCTIVO</t>
  </si>
  <si>
    <t>A.- El llenado de este formato debe realizarse con tipo de letra Arial Narrow;</t>
  </si>
  <si>
    <t>"Bajo protesta de decir verdad, declaramos que este reporte y sus notas son razonablemente correctos, y son responsabilidad del emisor."</t>
  </si>
  <si>
    <t>MUNICIPIO:</t>
  </si>
  <si>
    <t>Anotar  el nombre del Municipio o en su caso, el nombre del Organismo Operador  y especificar el Municipio al que pertenece, según se trate;</t>
  </si>
  <si>
    <t>Escribir con número el ejercicio fiscal de que se trate.</t>
  </si>
  <si>
    <t>(13)</t>
  </si>
  <si>
    <t>(14)</t>
  </si>
  <si>
    <t>(15)</t>
  </si>
  <si>
    <t>(1)</t>
  </si>
  <si>
    <t>(2)</t>
  </si>
  <si>
    <t>(3)</t>
  </si>
  <si>
    <t>(4)</t>
  </si>
  <si>
    <t>_____(1)_____</t>
  </si>
  <si>
    <t>DE _____(2)_____  A _____(3)_____ DEL AÑO _____(4)_____</t>
  </si>
  <si>
    <t>De ser el caso, incluir las notas que se considere conveniente para clarificar la información contenida en el reporte;</t>
  </si>
  <si>
    <t>NOTAS:</t>
  </si>
  <si>
    <t>(5)</t>
  </si>
  <si>
    <t>(6)</t>
  </si>
  <si>
    <t>(7)</t>
  </si>
  <si>
    <t>(8)</t>
  </si>
  <si>
    <t>(9)</t>
  </si>
  <si>
    <t>(10)</t>
  </si>
  <si>
    <t>(11)</t>
  </si>
  <si>
    <t>(12)</t>
  </si>
  <si>
    <t>NOMBRE DE LA OBRA (5)</t>
  </si>
  <si>
    <t>UBICACIÓN (6)</t>
  </si>
  <si>
    <t>MODALIDAD DE EJECUCIÓN  (7)</t>
  </si>
  <si>
    <t>COG  (8)</t>
  </si>
  <si>
    <t>CUENTA CONTABLE  (9)</t>
  </si>
  <si>
    <t>Especificar el nombre de la  obra;</t>
  </si>
  <si>
    <t>Señalar a que  Cuenta contable corresponde la  obra;</t>
  </si>
  <si>
    <t>Señalar a que partida presupuestal corresponde la obra, dentro del Clasificador por Objeto del Gasto (COG) emitido por el Consejo Estatal de armonizacion Contable del Estado de Michoacan de Ocampo;</t>
  </si>
  <si>
    <t>DIRECTOR DE OBRAS PÚBLICAS/RESPONSABLE</t>
  </si>
  <si>
    <t>FECHA DEL ACTA
DE AYUNTAMIENTO</t>
  </si>
  <si>
    <t>NÚMERO DEL ACTA
DE AYUNTAMIENTO</t>
  </si>
  <si>
    <t>UR  (10)</t>
  </si>
  <si>
    <t xml:space="preserve"> (15)   </t>
  </si>
  <si>
    <t>MODIFICACIONES AL POA (TRANSFERENCIAS, AMPLIACIONES, REDUCCIONES, MODIFICACIONES, CREACIONES O SUSPENCIONES DE OBRAS)
ESTRUCTURA FINANCIERA  MODIFICADA (12)</t>
  </si>
  <si>
    <t>MODIFICACIONES FINAL AL POA (TRANSFERENCIAS, AMPLIACIONES, REDUCCIONES, MODIFICACIONES, CREACIONES O SUSPENCIONES DE OBRAS)
ESTRUCTURA FINACIERA FINAL  (13)</t>
  </si>
  <si>
    <t>Señalar el importe autorizado final de la obra, y la estructura financiera integrada por el recurso del Fondo de Aportaciones  para la Infraestructura Social Municipal,  el importe de origen Municipal (propio), Estatal  y particular u otros;</t>
  </si>
  <si>
    <t>Señalar el importe modificado de la obra, y la estructura financiera integrada por el recurso del Fondo de Aportaciones  para la Infraestructura Social Municipal,  el importe de origen Municipal (propio), Estatal, Federal  y particular u otros;</t>
  </si>
  <si>
    <t>SUMA TOTAL</t>
  </si>
  <si>
    <t>#</t>
  </si>
  <si>
    <t>Una vez que se coloca una obra, ya no se retirará de la tabla, aun cuando ésta sea cancelada y en la tabla de estructura financiera final, no se colocará ningún dato o se especificara en ceros.</t>
  </si>
  <si>
    <t>Si en algún momento la obra autorizada previamente en el POA inicial es cancelada, entonces se señalará mediante que número y fecha de acta de ayuntamiento se autorizó esta cancelación, asimismo si se anexa una obra que no se encontraba señalada en el POA inicial, se colocara en la tabla especificando su estructura financiera. Si la obra presenta varias modificaciones se anexaran celdas debajo de la obra en cuestión, señalando de igual manera el número y fecha del acta de ayuntamiento mediante la cual se autorizaron estas modificaciones y la estructura financiera autorizada.</t>
  </si>
  <si>
    <t>Contendrá el total de las obras autorizadas, modificadas y canceladas con su estructura final autorizada, las obras señaladas deberán tener congruencia con el cierre del ejercicio y la cuenta anual.</t>
  </si>
  <si>
    <t xml:space="preserve"> (15)      </t>
  </si>
  <si>
    <t>INTRODUCCIÓN DE RED DE AGUA POTABLE</t>
  </si>
  <si>
    <t>AQUILA</t>
  </si>
  <si>
    <t>CONTRATO (LP)</t>
  </si>
  <si>
    <t>4206-6101</t>
  </si>
  <si>
    <t>5</t>
  </si>
  <si>
    <t>8</t>
  </si>
  <si>
    <t>4206-6102</t>
  </si>
  <si>
    <t>INTRODUCCIÓN DE RED DE DRENAJE SANITARIO</t>
  </si>
  <si>
    <t>16</t>
  </si>
  <si>
    <t>20</t>
  </si>
  <si>
    <t>MARUATA</t>
  </si>
  <si>
    <t>ADMINISTRACIÓN DIRECTA</t>
  </si>
  <si>
    <t>4206-6145</t>
  </si>
  <si>
    <t>PAVIMENTACIÓN DE CALLES</t>
  </si>
  <si>
    <t>ESCUELA PRIMARIA JOSÉ HIDALGO</t>
  </si>
  <si>
    <t>CONTRATO (AD)</t>
  </si>
  <si>
    <t>4206-6166</t>
  </si>
  <si>
    <t>ELECTRIFICACIÓN DE DIVERSAS COLONIAS</t>
  </si>
  <si>
    <t>CONTRATO (IR)</t>
  </si>
  <si>
    <t>4206-6273</t>
  </si>
  <si>
    <t>28</t>
  </si>
  <si>
    <t>11</t>
  </si>
  <si>
    <t>32</t>
  </si>
  <si>
    <t>PLAZA CIVIVA</t>
  </si>
  <si>
    <t>CANCELADA</t>
  </si>
  <si>
    <t>OBRAS AUTORIZADAS EN EL POA INICIAL
ESTRUCTURA FINANCIERA PRESUPUESTADA  (11)</t>
  </si>
  <si>
    <t>PARTICULAR /
OTROS</t>
  </si>
  <si>
    <t>PARTICULAR /
 OTROS</t>
  </si>
  <si>
    <t>(16)</t>
  </si>
  <si>
    <t>_____(15)_____</t>
  </si>
  <si>
    <t xml:space="preserve"> (16)   </t>
  </si>
  <si>
    <t>Señalar todas las obras programadas a ejecutar de acuerdo con el POA y POA modificado y que física y financieramente no se concluyeron en el ejercicio autorizado</t>
  </si>
  <si>
    <t>Autorización de Ayuntamiento mediante la cual se autoriza ejercer el recurso no aplicado al 31 de diciembre del año de autorización del POA al siguiente ejercicio fiscal, especificando la estructura financiera que debera de aplicarse. (Transferencias de recursos de un ejercicio fiscal  a otro.)</t>
  </si>
  <si>
    <t>OBRA NUEVA</t>
  </si>
  <si>
    <t>X</t>
  </si>
  <si>
    <t>FISMDF</t>
  </si>
  <si>
    <t>POR EJERCER 
(OBRAS "NO" CONCLUIDAS EN EL EJERCICIO Y SE AUTORIZA LA APLICACIÓN DEL RECURSO FALTANTE PARA EL SIGUIENTE EJERCICIO FISCAL) (14)</t>
  </si>
  <si>
    <t>50</t>
  </si>
  <si>
    <r>
      <t xml:space="preserve">Señalar el importe total </t>
    </r>
    <r>
      <rPr>
        <b/>
        <sz val="11"/>
        <color indexed="8"/>
        <rFont val="Arial Narrow"/>
        <family val="2"/>
      </rPr>
      <t>presupuestado</t>
    </r>
    <r>
      <rPr>
        <sz val="11"/>
        <color indexed="8"/>
        <rFont val="Arial Narrow"/>
        <family val="2"/>
      </rPr>
      <t xml:space="preserve"> </t>
    </r>
    <r>
      <rPr>
        <b/>
        <sz val="11"/>
        <color indexed="8"/>
        <rFont val="Arial Narrow"/>
        <family val="2"/>
      </rPr>
      <t>y autorizado en el POA y anexos programaticos de</t>
    </r>
    <r>
      <rPr>
        <sz val="11"/>
        <color indexed="8"/>
        <rFont val="Arial Narrow"/>
        <family val="2"/>
      </rPr>
      <t xml:space="preserve"> </t>
    </r>
    <r>
      <rPr>
        <b/>
        <sz val="11"/>
        <color indexed="8"/>
        <rFont val="Arial Narrow"/>
        <family val="2"/>
      </rPr>
      <t>obra</t>
    </r>
    <r>
      <rPr>
        <sz val="11"/>
        <color indexed="8"/>
        <rFont val="Arial Narrow"/>
        <family val="2"/>
      </rPr>
      <t>,  y la estructura financiera integrada por el recurso del Fondo de Aportaciones  para la Infraestructura Social Municipal,  el importe de origen Municipal (propio), Estatal, Federal  y particular u otros;</t>
    </r>
  </si>
  <si>
    <t xml:space="preserve">ANEXO 4: MODIFICACIONES PRESUPUESTALES REALIZADAS DURANTE EL EJERCICIO FISCAL </t>
  </si>
  <si>
    <t xml:space="preserve">INSTRUCTIVO PARA EL LLENADO DEL ANEXO 4 DENOMINADO:  MODIFICACIONES PRESUPUESTALES REALIZADAS DURANTE EL EJERCICIO FISCAL </t>
  </si>
  <si>
    <t>Anotar la modalida de ejecución de la obra: adjudicación directa, invitación restrinjida o licitacion pública;</t>
  </si>
  <si>
    <t>Anotar con letra el mes inicial del ejercicio fiscal;</t>
  </si>
  <si>
    <t>Anotar con letra el mes final del ejercicio fiscal;</t>
  </si>
  <si>
    <r>
      <t>B.-</t>
    </r>
    <r>
      <rPr>
        <sz val="10"/>
        <color indexed="8"/>
        <rFont val="Arial Narrow"/>
        <family val="2"/>
      </rPr>
      <t xml:space="preserve"> Se recomienda que para el llenado del Anexo 4, lo efectúe el personal de la Dirección de Obras Públicas y/o personal responsable.</t>
    </r>
  </si>
  <si>
    <t>NOMBRE DE LA OBRA</t>
  </si>
  <si>
    <t>UBICACIÓN</t>
  </si>
  <si>
    <t xml:space="preserve">MODALIDAD DE EJECUCIÓN </t>
  </si>
  <si>
    <t xml:space="preserve">COG </t>
  </si>
  <si>
    <t xml:space="preserve">CUENTA CONTABLE </t>
  </si>
  <si>
    <t xml:space="preserve">UR  </t>
  </si>
  <si>
    <t xml:space="preserve">OBRAS AUTORIZADAS EN EL POA
ESTRUCTURA FINANCIERA PRESUPUESTADA </t>
  </si>
  <si>
    <t xml:space="preserve">MODIFICACIONES FINAL AL POA (TRANSFERENCIAS, AMPLIACIONES, REDUCCIONES, MODIFICACIONES, CREACIONES O SUSPENCIONES DE OBRAS)
ESTRUCTURA FINACIERA FINAL  </t>
  </si>
  <si>
    <t xml:space="preserve">POR EJERCER 
(OBRAS "NO" CONCLUIDAS EN EL EJERCICIO Y SE AUTORIZA LA APLICACIÓN DEL RECURSO FALTANTE PARA EL SIGUIENTE EJERCICIO FISCAL) </t>
  </si>
  <si>
    <t>L.C. JOSÉ LUIS BENJAMÍN ROBLEDO ORTIZ                                          TESORERO MUNICIPAL</t>
  </si>
  <si>
    <t>LIC. VÍCTOR MANUEL MANRÍQUEZ GONZÁLEZ PRESIDENTE  MUNICIPAL</t>
  </si>
  <si>
    <t>LIC. GENARO CAMPOS GARCÍA                                                                     CONTRALOR MUNICIPAL</t>
  </si>
  <si>
    <t xml:space="preserve">MODIFICACIONES AL POA (TRANSFERENCIAS, AMPLIACIONES, REDUCCIONES, MODIFICACIONES, CREACIONES O SUSPENSIONES DE OBRAS)
ESTRUCTURA FINANCIERA  MODIFICADA </t>
  </si>
  <si>
    <t>URUAPAN MICHOACAN</t>
  </si>
  <si>
    <t>ADJUDICACION DIRECTA</t>
  </si>
  <si>
    <t>614. División de Terrenos y Construcción de Obras de Urbanización</t>
  </si>
  <si>
    <t>613. Construcción de Obras para el Abastecimiento de Agua, Petróleo, Gas, Electricidad y Telecomunicaciones</t>
  </si>
  <si>
    <t>M.G.P. Y L.D.  JESÚS MARIANO TORRES SANTOYO                                          SECRETARIO DE OBRAS PÚBLICAS Y SERVICIOS</t>
  </si>
  <si>
    <t>URUAPAN, MICHOACÁN</t>
  </si>
  <si>
    <t>INVITACIÓN RESTRINGIDA</t>
  </si>
  <si>
    <t>13/2018-2021/SE</t>
  </si>
  <si>
    <t>37/2019/10SO</t>
  </si>
  <si>
    <t>15 de mayo de 2019</t>
  </si>
  <si>
    <t>REHABILITACION DE LA RED DE AGUA POTABLE Y DRENAJE SANITARIO DE LA CALLE ROSALIO LÓPEZ  ENTRE CALLES JOSE ESTRADA V. Y ANTONIO VALDIVIA DE LA LOCALIDAD DE TEJERÍAS EN EL MUNICIPIO DE URUAPAN MICHOACAN</t>
  </si>
  <si>
    <t>56/2019/15SO</t>
  </si>
  <si>
    <t>15 de julio de 2019</t>
  </si>
  <si>
    <t>CONSTRUCCIÓN DE MÓDULOS SANITAROS DEL CENTRO PREESCOLAR DE EDUCACIÓN INDÍGENA LEONA VICARIO DE LA COLONIA EL MILAGRO EN URUAPAN MICHOACAN</t>
  </si>
  <si>
    <t>61/2019/16SO</t>
  </si>
  <si>
    <t>22 de julio de 2019</t>
  </si>
  <si>
    <t>REHABILITACION DE MODULOS SANITARIOS EN EL PREESCOLAR NIÑOS HERORES DE LA COLONIA AMPLIACION RUBEN JARAMILLO EN URUAPAN MICHOACAN</t>
  </si>
  <si>
    <t>64/2019/16SO</t>
  </si>
  <si>
    <t>MEJORAMIENTO DE LA BARDA PERIMETRAL DE LA ESCUELA PRIMARIA MANUELO OCARRANZA DE LA COL. RAMON FARIAS EN URUAPAN MICHOACAN</t>
  </si>
  <si>
    <t>CONSTRUCCION DE CONSTRUCCION CON CONCRETO HIDRAULICO EN LA CALLE RIO LERMA DE LA LOCALIDAD DE ARROYO COLORADO EN URUAPAN MICHOACNA</t>
  </si>
  <si>
    <t>CONSTRUCCIÓN DE PAVIMENTO CON CONCRETO HIDRÁULICO DE LA CALLE ROSALIO LÓPEZ  ENTRE CALLES JOSE ESTRADA V. Y ANTONIO VALDIVIA DE LA LOCALIDAD DE TEJERÍAS EN EL MUNICIPIO DE URUAPAN MICHOACAN</t>
  </si>
  <si>
    <t>26 DE DICIEMBRE DE 2018</t>
  </si>
  <si>
    <r>
      <rPr>
        <b/>
        <sz val="16"/>
        <rFont val="Arial Narrow"/>
        <family val="2"/>
      </rPr>
      <t>613.</t>
    </r>
    <r>
      <rPr>
        <sz val="16"/>
        <rFont val="Arial Narrow"/>
        <family val="2"/>
      </rPr>
      <t xml:space="preserve"> CONSTRUCCIÓN DE OBRAS PARA EL ABASTECIMIENTO DE AGUA, PETRÓLEO, GAS, ELECTRICIDAD Y TELECOMUNICACIONES</t>
    </r>
  </si>
  <si>
    <r>
      <rPr>
        <b/>
        <sz val="16"/>
        <rFont val="Arial Narrow"/>
        <family val="2"/>
      </rPr>
      <t>612.</t>
    </r>
    <r>
      <rPr>
        <sz val="16"/>
        <rFont val="Arial Narrow"/>
        <family val="2"/>
      </rPr>
      <t xml:space="preserve"> EDIFICACIÓN HABITACIONAL</t>
    </r>
  </si>
  <si>
    <r>
      <rPr>
        <b/>
        <sz val="16"/>
        <rFont val="Arial Narrow"/>
        <family val="2"/>
      </rPr>
      <t xml:space="preserve">614. </t>
    </r>
    <r>
      <rPr>
        <sz val="16"/>
        <rFont val="Arial Narrow"/>
        <family val="2"/>
      </rPr>
      <t>DIVISIÓN DE TERRENOS Y CONSTRUCCIÓN DE OBRAS DE URBANIZACIÓN</t>
    </r>
  </si>
  <si>
    <t>DEL 01 DE ENERO AL 31 DE DICIEMBRE DEL AÑO 2019</t>
  </si>
  <si>
    <t>REHABILITACIÓN DE  DRENAJE SANITARIO EN LA CALLE LEO ENTRE LAS CALLES VIRGO Y CAMINO VIEJO A TEJERÍAS DE LA COL. IGNACIO GÓMEZ CERVANTES EN URUAPAN MICHOACAN</t>
  </si>
  <si>
    <t>REHABILITACIÓN DE LA RED DE DRENAJE SANITARIO EN LA CALLE RIO OBI ENTRE LAS CALLES EMILIANO ZAPATA Y RIO RIN DE LA COL. RIO VERDE. EN URUAPAN MICHOACAN</t>
  </si>
  <si>
    <t>AMPLIACION DE RED DE DRENAJE SANITARIO EN LA COLONIA 20 DE NOVIEMBRE, EN EL MUNICIPIO DE URUAPAN MICHOACAN</t>
  </si>
  <si>
    <t>CONSTRUCCION DE PAVIMENTO CON CONCRETO HIDRAULICO DE LA CALLE TULIPAN ENTRE LAS CALLES CAMINO VIEJO A TEJERIAS Y PALMAS DE LA COL. SAN ISIDRO EN URUAPAN MICHOACAN</t>
  </si>
  <si>
    <t>CONSTRUCCION DE RED DE AGUA POTABLE Y DRENAJE SANITARIO DE LA CALLE MARTA REYES EN LA COLONIA CLARA CORDOBA EN URUAPAN MICHOACAN</t>
  </si>
  <si>
    <t>CONSTRUCCION DE RED DE AGUA POTABLE Y DRENAJE SANITARIO,  EN LA CALLE KUTA ENTRE LA CARRETERA URUAPAN SAN JUAN NUEVO Y LA CALLE EN JUATA EL FRACCIONAMIENTO SAN PABLO EN URUAPAN MICHOACAN</t>
  </si>
  <si>
    <t>CONSTRUCCIÓN DE DRENAJE SANITARIO DE LAS CALLES SAN PEDRO (ENTRE LAS CALLES  SAN MARTIN Y LAGO DE SAN MARCOS) SAN JOSÉ ENTRE LAS CALLES JUAN PABLO Y LAGO DE SAN MARCOS Y SAN ISIDRO ENTRE LAS CALLES SAN MARTIN Y LAGO DE SAN MARCOS DE LA COL. SAN LUIS</t>
  </si>
  <si>
    <t>CONSTRUCCION DE LA RED DE AGUA POTABLE EN LA COLONIA RICARDO FLORES MAGON EN URUAPAN MICHOACAN</t>
  </si>
  <si>
    <t>CONSTRUCCION DE RED AGUA POTABLE Y DRENAJE SANITARIO CALLE RIO LERMA”, EN LA COLONIA ARROYO COLORADO DE LA CIUDAD DE URUAPAN MICHOACAN</t>
  </si>
  <si>
    <t>“AMPLIACION DE LA RED DE DRENAJE SANITARIO EN LAS CALLES CALLEJON MONTES OREOS, CANAN, MONTE SINAHI, BELEM Y CAMINO A LOS GARCIA”, EN LA CIUDAD DE URUAPAN MICHOACAN,</t>
  </si>
  <si>
    <t>“REHABILITACION DE LA RED DE AGUA POTABLE Y DRENAJE SANITARIO DE LA CALLE TULIPAN ENTRE LAS CALLES CAMINO VIEJO Y PALMAS”, EN LA CIUDAD DE URUAPAN MICHOACAN</t>
  </si>
  <si>
    <t>19/2019/04SO</t>
  </si>
  <si>
    <t>28 de febrero de 2019</t>
  </si>
  <si>
    <t xml:space="preserve">20/2019/04SO </t>
  </si>
  <si>
    <t xml:space="preserve">21/2019/04SO </t>
  </si>
  <si>
    <t>CONSTRUCCIÓN DE DRENAJE PLUVIAL EN LA CALLE MARIANO OLIVO Y PRIVADA DE MARIANO OLIVO DE LA COL. SAN JUAN EVANGELISTA EN URUAPAN MICHOACAN</t>
  </si>
  <si>
    <t>83/2019/24SO</t>
  </si>
  <si>
    <t>26 de septiembre de 2019</t>
  </si>
  <si>
    <t>CONSTRUCCIÓN DE LA RED DE DRENAJE SANITARIO EN LA CALLE MELCHOR OCAMPO ENTRE LAS CALLES ARISTÓTELES Y ARMADO NERVO DE LA COL. PROGRESO SOCIAL EN URUAPAN MICHOACAN</t>
  </si>
  <si>
    <t>REHABILITACIÓN DEL DRENAJE SANITARIO EN LA CALLE RUBÉN DARÍO ENTRE LAS CALLES VILLA MAR Y EL RIO DE LA COL. VILLAS DEL SOL EN URUAPAN MICHOACAN</t>
  </si>
  <si>
    <t>REHABILITACION DE AULA EN LA ESCUELA MELCHOR OCAMPO UBICADA EN LA CALLE PROLONGACION MANUEL PEREZ ESQUINA CON LA AVENIDA LATINOAMERICANA CORONADO COL VISTA HERMOSA</t>
  </si>
  <si>
    <t>CONSTRUCCIÓN DE TECHUMBRE EN LA PRIMARIA DE LA ESCUELA DE LA LOCALIDAD DE CHERANGUEARAN EN EL MUNICIPIO DE URUAPAN MICHOACAN</t>
  </si>
  <si>
    <t>REHABILITACION DE MODULOS SANITARIOS DEL JARDIN DE NIÑOS GENERAL LAZARO CARDENAS DEL RIO DEL BARRIO DE SAN JUAN BAUTISTA EN URUAPAN MICHOACAN</t>
  </si>
  <si>
    <t>72/2019/19SO</t>
  </si>
  <si>
    <t>13 de agosto de 2019</t>
  </si>
  <si>
    <t>REHABILITACION DE LA  TECHUMBRE ESCUELA PRIMARIA EDUARDO RUIZ EN LA COLONIA CENTRO EN URUAPAN MICHOACAN</t>
  </si>
  <si>
    <t>CONSTRUCCION DE MODULOS SANITARIOS DEL JARDIN DE NIÑOS MARTIN GONZALEZ VAZQUEZ DEL FRACCIONAMIENTO EL MIRADOR, URUAPAN MICHOACAN</t>
  </si>
  <si>
    <t>73/2019/19SO</t>
  </si>
  <si>
    <t>CONSTRUCCIÓN DE RED DE ALUMBRADO PUBLICO EN LA CALLE 2 DE MAYO (ENTRE LAS CALLES 1 Y 2 ) DE LA COL. FRACC. TOREO EL BAJO</t>
  </si>
  <si>
    <t>90/2019/26SO</t>
  </si>
  <si>
    <t>30 de octubre de 2019</t>
  </si>
  <si>
    <t>613. CONSTRUCCION DE OBRAS PARA EL ABASTECIMIENTO DE AGUA, PETROLEO, GAS, ELECTRICIDAD Y TELECOMUNICACIONES</t>
  </si>
  <si>
    <t>612. EDIFICACIÓN NO HABITACIONAL</t>
  </si>
  <si>
    <t>614.DIVISIÓN DE TERRENOS Y OBRAS DE URBANIZACIÓN</t>
  </si>
</sst>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 &quot;Pts&quot;_-;\-* #,##0\ &quot;Pts&quot;_-;_-* &quot;-&quot;\ &quot;Pts&quot;_-;_-@_-"/>
    <numFmt numFmtId="173" formatCode="_-* #,##0\ _P_t_s_-;\-* #,##0\ _P_t_s_-;_-* &quot;-&quot;\ _P_t_s_-;_-@_-"/>
    <numFmt numFmtId="174" formatCode="_-* #,##0.00\ &quot;Pts&quot;_-;\-* #,##0.00\ &quot;Pts&quot;_-;_-* &quot;-&quot;??\ &quot;Pts&quot;_-;_-@_-"/>
    <numFmt numFmtId="175" formatCode="_-* #,##0.00\ _P_t_s_-;\-* #,##0.00\ _P_t_s_-;_-* &quot;-&quot;??\ _P_t_s_-;_-@_-"/>
    <numFmt numFmtId="176" formatCode="_-&quot;$&quot;\ \ #,##0.00_-;\-&quot;$&quot;* #,##0.00_-;_-&quot;$&quot;* &quot;-&quot;_-;_-@_-"/>
    <numFmt numFmtId="177" formatCode="&quot;$&quot;#,##0.00"/>
    <numFmt numFmtId="178" formatCode="dd\-mm\-yy;@"/>
    <numFmt numFmtId="179" formatCode="d\-mmm\-yyyy"/>
    <numFmt numFmtId="180" formatCode="[$$-80A]#,##0.00"/>
    <numFmt numFmtId="181" formatCode="[$-80A]d&quot; &quot;mmmm&quot; &quot;yyyy;@"/>
    <numFmt numFmtId="182" formatCode="_-* #,##0.00\ [$€]_-;\-* #,##0.00\ [$€]_-;_-* &quot;-&quot;??\ [$€]_-;_-@_-"/>
    <numFmt numFmtId="183" formatCode="[$-80A]d&quot; de &quot;mmmm&quot; de &quot;yyyy;@"/>
    <numFmt numFmtId="184" formatCode="&quot;$&quot;* \ \ \ #,##0.00;\-&quot;$&quot;* \ \ \ #,##0.00"/>
    <numFmt numFmtId="185" formatCode="[$-C0A]d\-mmm\-yy;@"/>
    <numFmt numFmtId="186" formatCode="[$$-80A]#,##0.00;[Red]\-[$$-80A]#,##0.00"/>
    <numFmt numFmtId="187" formatCode="#,##0.0000"/>
    <numFmt numFmtId="188" formatCode="#,##0.00\ &quot;M3&quot;"/>
    <numFmt numFmtId="189" formatCode="#,##0.00\ &quot;M2&quot;"/>
    <numFmt numFmtId="190" formatCode="#,##0.00\ &quot;ML&quot;"/>
    <numFmt numFmtId="191" formatCode="#,##0.0000\ &quot;M2&quot;"/>
    <numFmt numFmtId="192" formatCode="0\+000.00"/>
    <numFmt numFmtId="193" formatCode="000"/>
    <numFmt numFmtId="194" formatCode="[$-C0A]d\ &quot;de&quot;\ mmmm\ &quot;de&quot;\ yyyy;@"/>
    <numFmt numFmtId="195" formatCode="0.0\ &quot;Días&quot;"/>
    <numFmt numFmtId="196" formatCode="#,##0&quot;ra.&quot;"/>
    <numFmt numFmtId="197" formatCode="#,##0&quot;da.&quot;"/>
    <numFmt numFmtId="198" formatCode="#,##0&quot;ta.&quot;"/>
    <numFmt numFmtId="199" formatCode="#,##0&quot;ma.&quot;"/>
    <numFmt numFmtId="200" formatCode="[$$-80A]#,##0.00;\-[$$-80A]#,##0.00"/>
    <numFmt numFmtId="201" formatCode="#,##0.00_ ;\-#,##0.00\ "/>
    <numFmt numFmtId="202" formatCode="#\ &quot;Millones&quot;\ #00\ &quot;Mil&quot;\ #00\ &quot;Pesos&quot;\ .00\ &quot;Centavos&quot;"/>
    <numFmt numFmtId="203" formatCode="_-&quot;$&quot;\ \ \ #,##0.00_-;\-&quot;$&quot;\ \ \ #,##0.00_-;_-&quot;$&quot;\ \ \ \ &quot;-&quot;??_-;_-@_-"/>
    <numFmt numFmtId="204" formatCode="[$-C0A]d\-mmm\-yyyy;@"/>
    <numFmt numFmtId="205" formatCode="#,##0\ &quot;Días&quot;"/>
    <numFmt numFmtId="206" formatCode="_-[$$-80A]* #,##0.00_-;\-[$$-80A]* #,##0.00_-;_-[$$-80A]* &quot;-&quot;??_-;_-@_-"/>
    <numFmt numFmtId="207" formatCode="&quot;Sí&quot;;&quot;Sí&quot;;&quot;No&quot;"/>
    <numFmt numFmtId="208" formatCode="&quot;Verdadero&quot;;&quot;Verdadero&quot;;&quot;Falso&quot;"/>
    <numFmt numFmtId="209" formatCode="&quot;Activado&quot;;&quot;Activado&quot;;&quot;Desactivado&quot;"/>
    <numFmt numFmtId="210" formatCode="[$€-2]\ #,##0.00_);[Red]\([$€-2]\ #,##0.00\)"/>
    <numFmt numFmtId="211" formatCode="_-* #,##0.000_-;\-* #,##0.000_-;_-* &quot;-&quot;??_-;_-@_-"/>
    <numFmt numFmtId="212" formatCode="[$-80A]dddd\,\ d&quot; de &quot;mmmm&quot; de &quot;yyyy"/>
    <numFmt numFmtId="213" formatCode="[$-80A]hh:mm:ss\ AM/PM"/>
    <numFmt numFmtId="214" formatCode="[$-F800]dddd\,\ mmmm\ dd\,\ yyyy"/>
    <numFmt numFmtId="215" formatCode="[$-80A]dddd\,\ dd&quot; de &quot;mmmm&quot; de &quot;yyyy"/>
    <numFmt numFmtId="216" formatCode="&quot;$&quot;#,##0.00_-"/>
  </numFmts>
  <fonts count="89">
    <font>
      <sz val="11"/>
      <color theme="1"/>
      <name val="Calibri"/>
      <family val="2"/>
    </font>
    <font>
      <sz val="11"/>
      <color indexed="8"/>
      <name val="Calibri"/>
      <family val="2"/>
    </font>
    <font>
      <sz val="10"/>
      <name val="Arial"/>
      <family val="2"/>
    </font>
    <font>
      <sz val="11"/>
      <color indexed="17"/>
      <name val="Calibri"/>
      <family val="2"/>
    </font>
    <font>
      <b/>
      <sz val="11"/>
      <color indexed="53"/>
      <name val="Calibri"/>
      <family val="2"/>
    </font>
    <font>
      <b/>
      <sz val="11"/>
      <color indexed="9"/>
      <name val="Calibri"/>
      <family val="2"/>
    </font>
    <font>
      <sz val="11"/>
      <color indexed="53"/>
      <name val="Calibri"/>
      <family val="2"/>
    </font>
    <font>
      <b/>
      <sz val="11"/>
      <color indexed="62"/>
      <name val="Calibri"/>
      <family val="2"/>
    </font>
    <font>
      <b/>
      <sz val="11"/>
      <color indexed="8"/>
      <name val="Calibri"/>
      <family val="2"/>
    </font>
    <font>
      <sz val="11"/>
      <color indexed="9"/>
      <name val="Calibri"/>
      <family val="2"/>
    </font>
    <font>
      <sz val="11"/>
      <color indexed="62"/>
      <name val="Calibri"/>
      <family val="2"/>
    </font>
    <font>
      <sz val="11"/>
      <color indexed="16"/>
      <name val="Calibri"/>
      <family val="2"/>
    </font>
    <font>
      <sz val="11"/>
      <color indexed="60"/>
      <name val="Calibri"/>
      <family val="2"/>
    </font>
    <font>
      <b/>
      <sz val="11"/>
      <color indexed="63"/>
      <name val="Calibri"/>
      <family val="2"/>
    </font>
    <font>
      <sz val="11"/>
      <color indexed="10"/>
      <name val="Calibri"/>
      <family val="2"/>
    </font>
    <font>
      <b/>
      <sz val="15"/>
      <color indexed="62"/>
      <name val="Calibri"/>
      <family val="2"/>
    </font>
    <font>
      <b/>
      <sz val="13"/>
      <color indexed="62"/>
      <name val="Calibri"/>
      <family val="2"/>
    </font>
    <font>
      <b/>
      <sz val="18"/>
      <color indexed="62"/>
      <name val="Cambria"/>
      <family val="2"/>
    </font>
    <font>
      <b/>
      <u val="single"/>
      <sz val="20"/>
      <name val="Arial Narrow"/>
      <family val="2"/>
    </font>
    <font>
      <b/>
      <sz val="10"/>
      <name val="Arial Narrow"/>
      <family val="2"/>
    </font>
    <font>
      <b/>
      <sz val="9"/>
      <name val="Arial Narrow"/>
      <family val="2"/>
    </font>
    <font>
      <sz val="9"/>
      <name val="Arial Narrow"/>
      <family val="2"/>
    </font>
    <font>
      <b/>
      <sz val="11"/>
      <name val="Arial Narrow"/>
      <family val="2"/>
    </font>
    <font>
      <sz val="11"/>
      <name val="Arial Narrow"/>
      <family val="2"/>
    </font>
    <font>
      <sz val="10"/>
      <color indexed="8"/>
      <name val="Arial Narrow"/>
      <family val="2"/>
    </font>
    <font>
      <sz val="11"/>
      <color indexed="8"/>
      <name val="Arial Narrow"/>
      <family val="2"/>
    </font>
    <font>
      <b/>
      <sz val="11"/>
      <color indexed="8"/>
      <name val="Arial Narrow"/>
      <family val="2"/>
    </font>
    <font>
      <b/>
      <u val="single"/>
      <sz val="11"/>
      <name val="Arial Narrow"/>
      <family val="2"/>
    </font>
    <font>
      <b/>
      <sz val="9"/>
      <name val="Tahoma"/>
      <family val="2"/>
    </font>
    <font>
      <b/>
      <sz val="16"/>
      <name val="Arial Narrow"/>
      <family val="2"/>
    </font>
    <font>
      <sz val="16"/>
      <name val="Arial Narrow"/>
      <family val="2"/>
    </font>
    <font>
      <sz val="8"/>
      <name val="Calibri"/>
      <family val="2"/>
    </font>
    <font>
      <b/>
      <sz val="11"/>
      <color indexed="52"/>
      <name val="Calibri"/>
      <family val="2"/>
    </font>
    <font>
      <sz val="11"/>
      <color indexed="52"/>
      <name val="Calibri"/>
      <family val="2"/>
    </font>
    <font>
      <b/>
      <sz val="15"/>
      <color indexed="56"/>
      <name val="Calibri"/>
      <family val="2"/>
    </font>
    <font>
      <b/>
      <sz val="11"/>
      <color indexed="56"/>
      <name val="Calibri"/>
      <family val="2"/>
    </font>
    <font>
      <u val="single"/>
      <sz val="9.35"/>
      <color indexed="12"/>
      <name val="Calibri"/>
      <family val="2"/>
    </font>
    <font>
      <u val="single"/>
      <sz val="9.35"/>
      <color indexed="20"/>
      <name val="Calibri"/>
      <family val="2"/>
    </font>
    <font>
      <sz val="11"/>
      <color indexed="20"/>
      <name val="Calibri"/>
      <family val="2"/>
    </font>
    <font>
      <i/>
      <sz val="11"/>
      <color indexed="23"/>
      <name val="Calibri"/>
      <family val="2"/>
    </font>
    <font>
      <b/>
      <sz val="18"/>
      <color indexed="56"/>
      <name val="Cambria"/>
      <family val="2"/>
    </font>
    <font>
      <b/>
      <sz val="13"/>
      <color indexed="56"/>
      <name val="Calibri"/>
      <family val="2"/>
    </font>
    <font>
      <b/>
      <sz val="18"/>
      <color indexed="8"/>
      <name val="Arial Narrow"/>
      <family val="2"/>
    </font>
    <font>
      <b/>
      <u val="single"/>
      <sz val="20"/>
      <color indexed="12"/>
      <name val="Arial Narrow"/>
      <family val="2"/>
    </font>
    <font>
      <b/>
      <sz val="10"/>
      <color indexed="8"/>
      <name val="Arial Narrow"/>
      <family val="2"/>
    </font>
    <font>
      <b/>
      <sz val="8"/>
      <color indexed="8"/>
      <name val="Arial Narrow"/>
      <family val="2"/>
    </font>
    <font>
      <b/>
      <sz val="11"/>
      <color indexed="9"/>
      <name val="Arial Narrow"/>
      <family val="2"/>
    </font>
    <font>
      <sz val="14"/>
      <color indexed="8"/>
      <name val="Arial Narrow"/>
      <family val="2"/>
    </font>
    <font>
      <sz val="7"/>
      <color indexed="8"/>
      <name val="Arial"/>
      <family val="2"/>
    </font>
    <font>
      <sz val="12"/>
      <color indexed="8"/>
      <name val="Arial Narrow"/>
      <family val="2"/>
    </font>
    <font>
      <b/>
      <sz val="16"/>
      <color indexed="8"/>
      <name val="Arial Narrow"/>
      <family val="2"/>
    </font>
    <font>
      <sz val="16"/>
      <color indexed="8"/>
      <name val="Arial Narrow"/>
      <family val="2"/>
    </font>
    <font>
      <sz val="20"/>
      <color indexed="8"/>
      <name val="Arial Narrow"/>
      <family val="2"/>
    </font>
    <font>
      <b/>
      <sz val="22"/>
      <color indexed="8"/>
      <name val="Arial Narrow"/>
      <family val="2"/>
    </font>
    <font>
      <sz val="8.5"/>
      <color indexed="8"/>
      <name val="Arial"/>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9.35"/>
      <color theme="10"/>
      <name val="Calibri"/>
      <family val="2"/>
    </font>
    <font>
      <u val="single"/>
      <sz val="9.35"/>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Narrow"/>
      <family val="2"/>
    </font>
    <font>
      <b/>
      <sz val="18"/>
      <color theme="1"/>
      <name val="Arial Narrow"/>
      <family val="2"/>
    </font>
    <font>
      <b/>
      <u val="single"/>
      <sz val="20"/>
      <color theme="10"/>
      <name val="Arial Narrow"/>
      <family val="2"/>
    </font>
    <font>
      <b/>
      <sz val="10"/>
      <color theme="1"/>
      <name val="Arial Narrow"/>
      <family val="2"/>
    </font>
    <font>
      <sz val="10"/>
      <color theme="1"/>
      <name val="Arial Narrow"/>
      <family val="2"/>
    </font>
    <font>
      <b/>
      <sz val="8"/>
      <color theme="1"/>
      <name val="Arial Narrow"/>
      <family val="2"/>
    </font>
    <font>
      <b/>
      <sz val="11"/>
      <color theme="1"/>
      <name val="Arial Narrow"/>
      <family val="2"/>
    </font>
    <font>
      <b/>
      <sz val="11"/>
      <color theme="0"/>
      <name val="Arial Narrow"/>
      <family val="2"/>
    </font>
    <font>
      <sz val="14"/>
      <color theme="1"/>
      <name val="Arial Narrow"/>
      <family val="2"/>
    </font>
    <font>
      <sz val="7"/>
      <color rgb="FF000000"/>
      <name val="Arial"/>
      <family val="2"/>
    </font>
    <font>
      <sz val="12"/>
      <color theme="1"/>
      <name val="Arial Narrow"/>
      <family val="2"/>
    </font>
    <font>
      <b/>
      <sz val="16"/>
      <color theme="1"/>
      <name val="Arial Narrow"/>
      <family val="2"/>
    </font>
    <font>
      <sz val="16"/>
      <color theme="1"/>
      <name val="Arial Narrow"/>
      <family val="2"/>
    </font>
    <font>
      <sz val="20"/>
      <color theme="1"/>
      <name val="Arial Narrow"/>
      <family val="2"/>
    </font>
    <font>
      <b/>
      <sz val="22"/>
      <color theme="1"/>
      <name val="Arial Narrow"/>
      <family val="2"/>
    </font>
    <font>
      <b/>
      <sz val="8"/>
      <name val="Calibri"/>
      <family val="2"/>
    </font>
  </fonts>
  <fills count="5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indexed="42"/>
        <bgColor indexed="64"/>
      </patternFill>
    </fill>
    <fill>
      <patternFill patternType="solid">
        <fgColor rgb="FFF2F2F2"/>
        <bgColor indexed="64"/>
      </patternFill>
    </fill>
    <fill>
      <patternFill patternType="solid">
        <fgColor indexed="9"/>
        <bgColor indexed="64"/>
      </patternFill>
    </fill>
    <fill>
      <patternFill patternType="solid">
        <fgColor rgb="FFA5A5A5"/>
        <bgColor indexed="64"/>
      </patternFill>
    </fill>
    <fill>
      <patternFill patternType="solid">
        <fgColor indexed="55"/>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theme="4"/>
        <bgColor indexed="64"/>
      </patternFill>
    </fill>
    <fill>
      <patternFill patternType="solid">
        <fgColor indexed="31"/>
        <bgColor indexed="64"/>
      </patternFill>
    </fill>
    <fill>
      <patternFill patternType="solid">
        <fgColor indexed="44"/>
        <bgColor indexed="64"/>
      </patternFill>
    </fill>
    <fill>
      <patternFill patternType="solid">
        <fgColor indexed="54"/>
        <bgColor indexed="64"/>
      </patternFill>
    </fill>
    <fill>
      <patternFill patternType="solid">
        <fgColor theme="5"/>
        <bgColor indexed="64"/>
      </patternFill>
    </fill>
    <fill>
      <patternFill patternType="solid">
        <fgColor indexed="26"/>
        <bgColor indexed="64"/>
      </patternFill>
    </fill>
    <fill>
      <patternFill patternType="solid">
        <fgColor indexed="22"/>
        <bgColor indexed="64"/>
      </patternFill>
    </fill>
    <fill>
      <patternFill patternType="solid">
        <fgColor indexed="2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indexed="27"/>
        <bgColor indexed="64"/>
      </patternFill>
    </fill>
    <fill>
      <patternFill patternType="solid">
        <fgColor indexed="49"/>
        <bgColor indexed="64"/>
      </patternFill>
    </fill>
    <fill>
      <patternFill patternType="solid">
        <fgColor theme="9"/>
        <bgColor indexed="64"/>
      </patternFill>
    </fill>
    <fill>
      <patternFill patternType="solid">
        <fgColor indexed="47"/>
        <bgColor indexed="64"/>
      </patternFill>
    </fill>
    <fill>
      <patternFill patternType="solid">
        <fgColor indexed="52"/>
        <bgColor indexed="64"/>
      </patternFill>
    </fill>
    <fill>
      <patternFill patternType="solid">
        <fgColor rgb="FFFFCC99"/>
        <bgColor indexed="64"/>
      </patternFill>
    </fill>
    <fill>
      <patternFill patternType="solid">
        <fgColor rgb="FFFFC7CE"/>
        <bgColor indexed="64"/>
      </patternFill>
    </fill>
    <fill>
      <patternFill patternType="solid">
        <fgColor indexed="45"/>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rgb="FFE0E0E0"/>
        <bgColor indexed="64"/>
      </patternFill>
    </fill>
    <fill>
      <patternFill patternType="solid">
        <fgColor theme="0" tint="-0.1499900072813034"/>
        <bgColor indexed="64"/>
      </patternFill>
    </fill>
    <fill>
      <patternFill patternType="solid">
        <fgColor theme="1"/>
        <bgColor indexed="64"/>
      </patternFill>
    </fill>
    <fill>
      <patternFill patternType="solid">
        <fgColor rgb="FFFFFF00"/>
        <bgColor indexed="64"/>
      </patternFill>
    </fill>
    <fill>
      <patternFill patternType="solid">
        <fgColor rgb="FFFF3300"/>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4"/>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44"/>
      </bottom>
    </border>
    <border>
      <left>
        <color indexed="63"/>
      </left>
      <right>
        <color indexed="63"/>
      </right>
      <top style="thin">
        <color theme="4"/>
      </top>
      <bottom style="double">
        <color theme="4"/>
      </bottom>
    </border>
    <border>
      <left>
        <color indexed="63"/>
      </left>
      <right>
        <color indexed="63"/>
      </right>
      <top style="thin">
        <color indexed="54"/>
      </top>
      <bottom style="double">
        <color indexed="54"/>
      </bottom>
    </border>
    <border>
      <left>
        <color indexed="63"/>
      </left>
      <right>
        <color indexed="63"/>
      </right>
      <top>
        <color indexed="63"/>
      </top>
      <bottom style="thin"/>
    </border>
    <border>
      <left style="thin"/>
      <right style="thin"/>
      <top style="thin"/>
      <bottom style="thin"/>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style="medium"/>
      <right style="hair"/>
      <top style="hair"/>
      <bottom style="hair"/>
    </border>
    <border>
      <left>
        <color indexed="63"/>
      </left>
      <right>
        <color indexed="63"/>
      </right>
      <top style="thin"/>
      <bottom>
        <color indexed="63"/>
      </bottom>
    </border>
    <border>
      <left style="thin"/>
      <right style="thin"/>
      <top>
        <color indexed="63"/>
      </top>
      <bottom style="thin"/>
    </border>
    <border>
      <left style="thin"/>
      <right style="thin"/>
      <top style="thin"/>
      <bottom style="mediumDashed"/>
    </border>
    <border>
      <left style="thin"/>
      <right style="thin"/>
      <top style="mediumDashed"/>
      <bottom style="mediumDashed"/>
    </border>
    <border>
      <left style="thin"/>
      <right style="double"/>
      <top style="thin"/>
      <bottom style="mediumDashed"/>
    </border>
    <border>
      <left style="thin"/>
      <right style="double"/>
      <top>
        <color indexed="63"/>
      </top>
      <bottom style="thin"/>
    </border>
    <border>
      <left style="thin"/>
      <right style="double"/>
      <top style="thin"/>
      <bottom style="thin"/>
    </border>
    <border>
      <left style="thin"/>
      <right style="double"/>
      <top style="mediumDashed"/>
      <bottom style="mediumDashed"/>
    </border>
    <border>
      <left>
        <color indexed="63"/>
      </left>
      <right style="thin"/>
      <top style="thin"/>
      <bottom style="thin"/>
    </border>
    <border>
      <left>
        <color indexed="63"/>
      </left>
      <right style="thin"/>
      <top style="thin"/>
      <bottom style="mediumDashed"/>
    </border>
    <border>
      <left>
        <color indexed="63"/>
      </left>
      <right style="thin"/>
      <top>
        <color indexed="63"/>
      </top>
      <bottom style="thin"/>
    </border>
    <border>
      <left>
        <color indexed="63"/>
      </left>
      <right style="thin"/>
      <top style="mediumDashed"/>
      <bottom style="mediumDashed"/>
    </border>
    <border>
      <left style="double"/>
      <right style="thin"/>
      <top style="thin"/>
      <bottom style="thin"/>
    </border>
    <border>
      <left style="double"/>
      <right style="thin"/>
      <top style="thin"/>
      <bottom style="mediumDashed"/>
    </border>
    <border>
      <left style="double"/>
      <right style="thin"/>
      <top>
        <color indexed="63"/>
      </top>
      <bottom style="thin"/>
    </border>
    <border>
      <left style="double"/>
      <right style="thin"/>
      <top style="mediumDashed"/>
      <bottom style="mediumDashed"/>
    </border>
    <border>
      <left style="thin"/>
      <right>
        <color indexed="63"/>
      </right>
      <top style="thin"/>
      <bottom style="thin"/>
    </border>
    <border>
      <left style="thin"/>
      <right>
        <color indexed="63"/>
      </right>
      <top style="thin"/>
      <bottom style="mediumDashed"/>
    </border>
    <border>
      <left style="thin"/>
      <right>
        <color indexed="63"/>
      </right>
      <top>
        <color indexed="63"/>
      </top>
      <bottom style="thin"/>
    </border>
    <border>
      <left style="thin"/>
      <right>
        <color indexed="63"/>
      </right>
      <top style="mediumDashed"/>
      <bottom style="mediumDashed"/>
    </border>
    <border>
      <left style="medium"/>
      <right style="medium"/>
      <top style="medium"/>
      <bottom>
        <color indexed="63"/>
      </bottom>
    </border>
    <border>
      <left>
        <color indexed="63"/>
      </left>
      <right>
        <color indexed="63"/>
      </right>
      <top style="thin"/>
      <bottom style="thin"/>
    </border>
    <border>
      <left style="double"/>
      <right>
        <color indexed="63"/>
      </right>
      <top style="thin"/>
      <bottom style="thin"/>
    </border>
    <border>
      <left>
        <color indexed="63"/>
      </left>
      <right style="double"/>
      <top style="thin"/>
      <bottom style="thin"/>
    </border>
    <border>
      <left style="thin"/>
      <right style="thin"/>
      <top style="thin"/>
      <bottom>
        <color indexed="63"/>
      </bottom>
    </border>
  </borders>
  <cellStyleXfs count="11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6" fillId="20" borderId="0" applyNumberFormat="0" applyBorder="0" applyAlignment="0" applyProtection="0"/>
    <xf numFmtId="0" fontId="3" fillId="21" borderId="0" applyNumberFormat="0" applyBorder="0" applyAlignment="0" applyProtection="0"/>
    <xf numFmtId="0" fontId="57" fillId="22" borderId="1" applyNumberFormat="0" applyAlignment="0" applyProtection="0"/>
    <xf numFmtId="0" fontId="4" fillId="23" borderId="2" applyNumberFormat="0" applyAlignment="0" applyProtection="0"/>
    <xf numFmtId="0" fontId="58" fillId="24" borderId="3" applyNumberFormat="0" applyAlignment="0" applyProtection="0"/>
    <xf numFmtId="0" fontId="5" fillId="25" borderId="4" applyNumberFormat="0" applyAlignment="0" applyProtection="0"/>
    <xf numFmtId="0" fontId="59" fillId="0" borderId="5" applyNumberFormat="0" applyFill="0" applyAlignment="0" applyProtection="0"/>
    <xf numFmtId="0" fontId="6" fillId="0" borderId="6" applyNumberFormat="0" applyFill="0" applyAlignment="0" applyProtection="0"/>
    <xf numFmtId="0" fontId="60" fillId="0" borderId="7" applyNumberFormat="0" applyFill="0" applyAlignment="0" applyProtection="0"/>
    <xf numFmtId="0" fontId="61" fillId="0" borderId="0" applyNumberFormat="0" applyFill="0" applyBorder="0" applyAlignment="0" applyProtection="0"/>
    <xf numFmtId="0" fontId="7" fillId="0" borderId="0" applyNumberFormat="0" applyFill="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55" fillId="29"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55"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9" fillId="25" borderId="0" applyNumberFormat="0" applyBorder="0" applyAlignment="0" applyProtection="0"/>
    <xf numFmtId="0" fontId="9" fillId="36" borderId="0" applyNumberFormat="0" applyBorder="0" applyAlignment="0" applyProtection="0"/>
    <xf numFmtId="0" fontId="55" fillId="37" borderId="0" applyNumberFormat="0" applyBorder="0" applyAlignment="0" applyProtection="0"/>
    <xf numFmtId="0" fontId="1" fillId="34" borderId="0" applyNumberFormat="0" applyBorder="0" applyAlignment="0" applyProtection="0"/>
    <xf numFmtId="0" fontId="1" fillId="21" borderId="0" applyNumberFormat="0" applyBorder="0" applyAlignment="0" applyProtection="0"/>
    <xf numFmtId="0" fontId="9" fillId="35" borderId="0" applyNumberFormat="0" applyBorder="0" applyAlignment="0" applyProtection="0"/>
    <xf numFmtId="0" fontId="9" fillId="25" borderId="0" applyNumberFormat="0" applyBorder="0" applyAlignment="0" applyProtection="0"/>
    <xf numFmtId="0" fontId="55" fillId="38" borderId="0" applyNumberFormat="0" applyBorder="0" applyAlignment="0" applyProtection="0"/>
    <xf numFmtId="0" fontId="1" fillId="30" borderId="0" applyNumberFormat="0" applyBorder="0" applyAlignment="0" applyProtection="0"/>
    <xf numFmtId="0" fontId="1" fillId="35" borderId="0" applyNumberFormat="0" applyBorder="0" applyAlignment="0" applyProtection="0"/>
    <xf numFmtId="0" fontId="9" fillId="35" borderId="0" applyNumberFormat="0" applyBorder="0" applyAlignment="0" applyProtection="0"/>
    <xf numFmtId="0" fontId="9" fillId="32" borderId="0" applyNumberFormat="0" applyBorder="0" applyAlignment="0" applyProtection="0"/>
    <xf numFmtId="0" fontId="55" fillId="39" borderId="0" applyNumberFormat="0" applyBorder="0" applyAlignment="0" applyProtection="0"/>
    <xf numFmtId="0" fontId="1" fillId="40" borderId="0" applyNumberFormat="0" applyBorder="0" applyAlignment="0" applyProtection="0"/>
    <xf numFmtId="0" fontId="1" fillId="30" borderId="0" applyNumberFormat="0" applyBorder="0" applyAlignment="0" applyProtection="0"/>
    <xf numFmtId="0" fontId="9" fillId="31" borderId="0" applyNumberFormat="0" applyBorder="0" applyAlignment="0" applyProtection="0"/>
    <xf numFmtId="0" fontId="9" fillId="41" borderId="0" applyNumberFormat="0" applyBorder="0" applyAlignment="0" applyProtection="0"/>
    <xf numFmtId="0" fontId="55" fillId="42" borderId="0" applyNumberFormat="0" applyBorder="0" applyAlignment="0" applyProtection="0"/>
    <xf numFmtId="0" fontId="1" fillId="34" borderId="0" applyNumberFormat="0" applyBorder="0" applyAlignment="0" applyProtection="0"/>
    <xf numFmtId="0" fontId="1" fillId="43"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62" fillId="45" borderId="1" applyNumberFormat="0" applyAlignment="0" applyProtection="0"/>
    <xf numFmtId="0" fontId="10" fillId="43" borderId="2" applyNumberFormat="0" applyAlignment="0" applyProtection="0"/>
    <xf numFmtId="182" fontId="2" fillId="0" borderId="0" applyFon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46" borderId="0" applyNumberFormat="0" applyBorder="0" applyAlignment="0" applyProtection="0"/>
    <xf numFmtId="0" fontId="11" fillId="47"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2"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74" fontId="2" fillId="0" borderId="0" applyFont="0" applyFill="0" applyBorder="0" applyAlignment="0" applyProtection="0"/>
    <xf numFmtId="0" fontId="66" fillId="48" borderId="0" applyNumberFormat="0" applyBorder="0" applyAlignment="0" applyProtection="0"/>
    <xf numFmtId="0" fontId="12" fillId="49" borderId="0" applyNumberFormat="0" applyBorder="0" applyAlignment="0" applyProtection="0"/>
    <xf numFmtId="0" fontId="2" fillId="0" borderId="0">
      <alignment/>
      <protection/>
    </xf>
    <xf numFmtId="0" fontId="2" fillId="0" borderId="0">
      <alignment/>
      <protection/>
    </xf>
    <xf numFmtId="0" fontId="1" fillId="50" borderId="8" applyNumberFormat="0" applyFont="0" applyAlignment="0" applyProtection="0"/>
    <xf numFmtId="0" fontId="2" fillId="34" borderId="9" applyNumberFormat="0" applyFont="0" applyAlignment="0" applyProtection="0"/>
    <xf numFmtId="9" fontId="1" fillId="0" borderId="0" applyFont="0" applyFill="0" applyBorder="0" applyAlignment="0" applyProtection="0"/>
    <xf numFmtId="9" fontId="2" fillId="0" borderId="0" applyFont="0" applyFill="0" applyBorder="0" applyAlignment="0" applyProtection="0"/>
    <xf numFmtId="0" fontId="67" fillId="22" borderId="10" applyNumberFormat="0" applyAlignment="0" applyProtection="0"/>
    <xf numFmtId="0" fontId="13" fillId="23" borderId="11" applyNumberFormat="0" applyAlignment="0" applyProtection="0"/>
    <xf numFmtId="0" fontId="68" fillId="0" borderId="0" applyNumberFormat="0" applyFill="0" applyBorder="0" applyAlignment="0" applyProtection="0"/>
    <xf numFmtId="0" fontId="14"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15" fillId="0" borderId="12" applyNumberFormat="0" applyFill="0" applyAlignment="0" applyProtection="0"/>
    <xf numFmtId="0" fontId="71" fillId="0" borderId="13" applyNumberFormat="0" applyFill="0" applyAlignment="0" applyProtection="0"/>
    <xf numFmtId="0" fontId="16" fillId="0" borderId="14" applyNumberFormat="0" applyFill="0" applyAlignment="0" applyProtection="0"/>
    <xf numFmtId="0" fontId="61" fillId="0" borderId="15" applyNumberFormat="0" applyFill="0" applyAlignment="0" applyProtection="0"/>
    <xf numFmtId="0" fontId="7" fillId="0" borderId="16" applyNumberFormat="0" applyFill="0" applyAlignment="0" applyProtection="0"/>
    <xf numFmtId="0" fontId="17" fillId="0" borderId="0" applyNumberFormat="0" applyFill="0" applyBorder="0" applyAlignment="0" applyProtection="0"/>
    <xf numFmtId="0" fontId="72" fillId="0" borderId="17" applyNumberFormat="0" applyFill="0" applyAlignment="0" applyProtection="0"/>
    <xf numFmtId="0" fontId="8" fillId="0" borderId="18" applyNumberFormat="0" applyFill="0" applyAlignment="0" applyProtection="0"/>
  </cellStyleXfs>
  <cellXfs count="198">
    <xf numFmtId="0" fontId="0" fillId="0" borderId="0" xfId="0" applyFont="1" applyAlignment="1">
      <alignment/>
    </xf>
    <xf numFmtId="0" fontId="73" fillId="0" borderId="0" xfId="0" applyFont="1" applyAlignment="1">
      <alignment/>
    </xf>
    <xf numFmtId="0" fontId="74" fillId="0" borderId="0" xfId="0" applyFont="1" applyAlignment="1">
      <alignment/>
    </xf>
    <xf numFmtId="0" fontId="75" fillId="0" borderId="0" xfId="80" applyFont="1" applyAlignment="1" applyProtection="1">
      <alignment/>
      <protection/>
    </xf>
    <xf numFmtId="0" fontId="18" fillId="0" borderId="0" xfId="80" applyFont="1" applyAlignment="1" applyProtection="1">
      <alignment/>
      <protection/>
    </xf>
    <xf numFmtId="0" fontId="18" fillId="0" borderId="19" xfId="80" applyFont="1" applyBorder="1" applyAlignment="1" applyProtection="1">
      <alignment/>
      <protection/>
    </xf>
    <xf numFmtId="4" fontId="20" fillId="0" borderId="20" xfId="86" applyNumberFormat="1" applyFont="1" applyBorder="1" applyAlignment="1">
      <alignment horizontal="center" vertical="center" wrapText="1"/>
    </xf>
    <xf numFmtId="43" fontId="20" fillId="0" borderId="20" xfId="86" applyFont="1" applyBorder="1" applyAlignment="1">
      <alignment horizontal="center" vertical="center" wrapText="1"/>
    </xf>
    <xf numFmtId="49" fontId="21" fillId="0" borderId="20" xfId="0" applyNumberFormat="1" applyFont="1" applyBorder="1" applyAlignment="1">
      <alignment horizontal="center" vertical="center" wrapText="1"/>
    </xf>
    <xf numFmtId="0" fontId="21" fillId="0" borderId="20" xfId="0" applyFont="1" applyBorder="1" applyAlignment="1">
      <alignment horizontal="center" vertical="center" wrapText="1"/>
    </xf>
    <xf numFmtId="4" fontId="21" fillId="0" borderId="20" xfId="0" applyNumberFormat="1" applyFont="1" applyBorder="1" applyAlignment="1">
      <alignment horizontal="center" vertical="center"/>
    </xf>
    <xf numFmtId="0" fontId="73" fillId="0" borderId="0" xfId="0" applyFont="1" applyAlignment="1">
      <alignment/>
    </xf>
    <xf numFmtId="0" fontId="73" fillId="0" borderId="0" xfId="0" applyFont="1" applyAlignment="1">
      <alignment/>
    </xf>
    <xf numFmtId="0" fontId="73" fillId="0" borderId="0" xfId="0" applyFont="1" applyAlignment="1">
      <alignment/>
    </xf>
    <xf numFmtId="0" fontId="76" fillId="0" borderId="0" xfId="0" applyFont="1" applyAlignment="1">
      <alignment/>
    </xf>
    <xf numFmtId="0" fontId="22" fillId="51" borderId="21" xfId="0" applyFont="1" applyFill="1" applyBorder="1" applyAlignment="1">
      <alignment horizontal="center" vertical="top" wrapText="1"/>
    </xf>
    <xf numFmtId="0" fontId="22" fillId="51" borderId="22" xfId="0" applyFont="1" applyFill="1" applyBorder="1" applyAlignment="1">
      <alignment horizontal="center" vertical="top" wrapText="1"/>
    </xf>
    <xf numFmtId="49" fontId="23" fillId="0" borderId="21" xfId="0" applyNumberFormat="1" applyFont="1" applyBorder="1" applyAlignment="1">
      <alignment horizontal="center" vertical="top" wrapText="1"/>
    </xf>
    <xf numFmtId="49" fontId="23" fillId="0" borderId="23" xfId="0" applyNumberFormat="1" applyFont="1" applyBorder="1" applyAlignment="1">
      <alignment horizontal="center" vertical="top" wrapText="1"/>
    </xf>
    <xf numFmtId="0" fontId="73" fillId="0" borderId="21" xfId="0" applyFont="1" applyBorder="1" applyAlignment="1">
      <alignment horizontal="justify" vertical="top" wrapText="1"/>
    </xf>
    <xf numFmtId="0" fontId="73" fillId="0" borderId="23" xfId="0" applyFont="1" applyBorder="1" applyAlignment="1">
      <alignment horizontal="justify" vertical="top" wrapText="1"/>
    </xf>
    <xf numFmtId="0" fontId="77" fillId="0" borderId="0" xfId="0" applyFont="1" applyAlignment="1">
      <alignment/>
    </xf>
    <xf numFmtId="0" fontId="73" fillId="0" borderId="24" xfId="0" applyFont="1" applyBorder="1" applyAlignment="1">
      <alignment horizontal="justify" vertical="center" wrapText="1"/>
    </xf>
    <xf numFmtId="0" fontId="78" fillId="0" borderId="0" xfId="0" applyFont="1" applyAlignment="1">
      <alignment wrapText="1"/>
    </xf>
    <xf numFmtId="0" fontId="73" fillId="0" borderId="25" xfId="0" applyFont="1" applyBorder="1" applyAlignment="1">
      <alignment horizontal="center"/>
    </xf>
    <xf numFmtId="0" fontId="73" fillId="0" borderId="19" xfId="0" applyFont="1" applyBorder="1" applyAlignment="1">
      <alignment horizontal="center"/>
    </xf>
    <xf numFmtId="0" fontId="74" fillId="0" borderId="0" xfId="0" applyFont="1" applyAlignment="1">
      <alignment horizontal="center"/>
    </xf>
    <xf numFmtId="214" fontId="21" fillId="0" borderId="20" xfId="0" applyNumberFormat="1" applyFont="1" applyBorder="1" applyAlignment="1">
      <alignment horizontal="center" vertical="center"/>
    </xf>
    <xf numFmtId="4" fontId="20" fillId="0" borderId="20" xfId="0" applyNumberFormat="1" applyFont="1" applyBorder="1" applyAlignment="1">
      <alignment horizontal="center" vertical="center"/>
    </xf>
    <xf numFmtId="4" fontId="79" fillId="0" borderId="0" xfId="0" applyNumberFormat="1" applyFont="1" applyAlignment="1">
      <alignment horizontal="center" vertical="center"/>
    </xf>
    <xf numFmtId="0" fontId="79" fillId="0" borderId="0" xfId="0" applyFont="1" applyAlignment="1">
      <alignment horizontal="right" vertical="center"/>
    </xf>
    <xf numFmtId="0" fontId="79" fillId="0" borderId="0" xfId="0" applyFont="1" applyAlignment="1">
      <alignment/>
    </xf>
    <xf numFmtId="214" fontId="21" fillId="52" borderId="20" xfId="0" applyNumberFormat="1" applyFont="1" applyFill="1" applyBorder="1" applyAlignment="1">
      <alignment horizontal="center" vertical="center"/>
    </xf>
    <xf numFmtId="4" fontId="20" fillId="52" borderId="20" xfId="0" applyNumberFormat="1" applyFont="1" applyFill="1" applyBorder="1" applyAlignment="1">
      <alignment horizontal="center" vertical="center"/>
    </xf>
    <xf numFmtId="4" fontId="21" fillId="52" borderId="20" xfId="0" applyNumberFormat="1" applyFont="1" applyFill="1" applyBorder="1" applyAlignment="1">
      <alignment horizontal="center" vertical="center"/>
    </xf>
    <xf numFmtId="43" fontId="20" fillId="52" borderId="20" xfId="86" applyFont="1" applyFill="1" applyBorder="1" applyAlignment="1">
      <alignment horizontal="center" vertical="center" wrapText="1"/>
    </xf>
    <xf numFmtId="4" fontId="20" fillId="52" borderId="20" xfId="86" applyNumberFormat="1" applyFont="1" applyFill="1" applyBorder="1" applyAlignment="1">
      <alignment horizontal="center" vertical="center" wrapText="1"/>
    </xf>
    <xf numFmtId="0" fontId="73" fillId="0" borderId="0" xfId="0" applyFont="1" applyAlignment="1">
      <alignment horizontal="center" vertical="center"/>
    </xf>
    <xf numFmtId="49" fontId="21" fillId="0" borderId="26" xfId="0" applyNumberFormat="1" applyFont="1" applyBorder="1" applyAlignment="1">
      <alignment horizontal="center" vertical="center" wrapText="1"/>
    </xf>
    <xf numFmtId="0" fontId="21" fillId="0" borderId="26" xfId="0" applyFont="1" applyBorder="1" applyAlignment="1">
      <alignment horizontal="center" vertical="center" wrapText="1"/>
    </xf>
    <xf numFmtId="214" fontId="21" fillId="0" borderId="26" xfId="0" applyNumberFormat="1" applyFont="1" applyBorder="1" applyAlignment="1">
      <alignment horizontal="center" vertical="center"/>
    </xf>
    <xf numFmtId="4" fontId="20" fillId="0" borderId="26" xfId="0" applyNumberFormat="1" applyFont="1" applyBorder="1" applyAlignment="1">
      <alignment horizontal="center" vertical="center"/>
    </xf>
    <xf numFmtId="4" fontId="21" fillId="0" borderId="26" xfId="0" applyNumberFormat="1" applyFont="1" applyBorder="1" applyAlignment="1">
      <alignment horizontal="center" vertical="center"/>
    </xf>
    <xf numFmtId="214" fontId="21" fillId="52" borderId="26" xfId="0" applyNumberFormat="1" applyFont="1" applyFill="1" applyBorder="1" applyAlignment="1">
      <alignment horizontal="center" vertical="center"/>
    </xf>
    <xf numFmtId="4" fontId="20" fillId="52" borderId="26" xfId="0" applyNumberFormat="1" applyFont="1" applyFill="1" applyBorder="1" applyAlignment="1">
      <alignment horizontal="center" vertical="center"/>
    </xf>
    <xf numFmtId="4" fontId="21" fillId="52" borderId="26" xfId="0" applyNumberFormat="1" applyFont="1" applyFill="1" applyBorder="1" applyAlignment="1">
      <alignment horizontal="center" vertical="center"/>
    </xf>
    <xf numFmtId="0" fontId="73" fillId="0" borderId="27" xfId="0" applyFont="1" applyBorder="1" applyAlignment="1">
      <alignment horizontal="center" vertical="center"/>
    </xf>
    <xf numFmtId="49" fontId="21" fillId="0" borderId="27" xfId="0" applyNumberFormat="1" applyFont="1" applyBorder="1" applyAlignment="1">
      <alignment horizontal="center" vertical="center" wrapText="1"/>
    </xf>
    <xf numFmtId="0" fontId="21" fillId="0" borderId="27" xfId="0" applyFont="1" applyBorder="1" applyAlignment="1">
      <alignment horizontal="center" vertical="center" wrapText="1"/>
    </xf>
    <xf numFmtId="214" fontId="21" fillId="0" borderId="27" xfId="0" applyNumberFormat="1" applyFont="1" applyBorder="1" applyAlignment="1">
      <alignment horizontal="center" vertical="center"/>
    </xf>
    <xf numFmtId="4" fontId="20" fillId="0" borderId="27" xfId="0" applyNumberFormat="1" applyFont="1" applyBorder="1" applyAlignment="1">
      <alignment horizontal="center" vertical="center"/>
    </xf>
    <xf numFmtId="4" fontId="21" fillId="0" borderId="27" xfId="0" applyNumberFormat="1" applyFont="1" applyBorder="1" applyAlignment="1">
      <alignment horizontal="center" vertical="center"/>
    </xf>
    <xf numFmtId="214" fontId="21" fillId="52" borderId="27" xfId="0" applyNumberFormat="1" applyFont="1" applyFill="1" applyBorder="1" applyAlignment="1">
      <alignment horizontal="center" vertical="center"/>
    </xf>
    <xf numFmtId="4" fontId="20" fillId="52" borderId="27" xfId="0" applyNumberFormat="1" applyFont="1" applyFill="1" applyBorder="1" applyAlignment="1">
      <alignment horizontal="center" vertical="center"/>
    </xf>
    <xf numFmtId="4" fontId="21" fillId="52" borderId="27" xfId="0" applyNumberFormat="1" applyFont="1" applyFill="1" applyBorder="1" applyAlignment="1">
      <alignment horizontal="center" vertical="center"/>
    </xf>
    <xf numFmtId="0" fontId="21" fillId="0" borderId="28" xfId="0" applyFont="1" applyBorder="1" applyAlignment="1">
      <alignment horizontal="center" vertical="center" wrapText="1"/>
    </xf>
    <xf numFmtId="214" fontId="21" fillId="0" borderId="28" xfId="0" applyNumberFormat="1" applyFont="1" applyBorder="1" applyAlignment="1">
      <alignment horizontal="center" vertical="center"/>
    </xf>
    <xf numFmtId="4" fontId="20" fillId="0" borderId="28" xfId="0" applyNumberFormat="1" applyFont="1" applyBorder="1" applyAlignment="1">
      <alignment horizontal="center" vertical="center"/>
    </xf>
    <xf numFmtId="4" fontId="21" fillId="0" borderId="28" xfId="0" applyNumberFormat="1" applyFont="1" applyBorder="1" applyAlignment="1">
      <alignment horizontal="center" vertical="center"/>
    </xf>
    <xf numFmtId="214" fontId="21" fillId="52" borderId="28" xfId="0" applyNumberFormat="1" applyFont="1" applyFill="1" applyBorder="1" applyAlignment="1">
      <alignment horizontal="center" vertical="center"/>
    </xf>
    <xf numFmtId="4" fontId="21" fillId="52" borderId="28" xfId="0" applyNumberFormat="1" applyFont="1" applyFill="1" applyBorder="1" applyAlignment="1">
      <alignment horizontal="center" vertical="center"/>
    </xf>
    <xf numFmtId="0" fontId="80" fillId="53" borderId="0" xfId="0" applyFont="1" applyFill="1" applyAlignment="1">
      <alignment horizontal="right" vertical="center"/>
    </xf>
    <xf numFmtId="4" fontId="80" fillId="53" borderId="0" xfId="0" applyNumberFormat="1" applyFont="1" applyFill="1" applyAlignment="1">
      <alignment horizontal="center" vertical="center"/>
    </xf>
    <xf numFmtId="49" fontId="21" fillId="0" borderId="29" xfId="0" applyNumberFormat="1" applyFont="1" applyBorder="1" applyAlignment="1">
      <alignment horizontal="center" vertical="center"/>
    </xf>
    <xf numFmtId="49" fontId="21" fillId="0" borderId="30" xfId="0" applyNumberFormat="1" applyFont="1" applyBorder="1" applyAlignment="1">
      <alignment horizontal="center" vertical="center"/>
    </xf>
    <xf numFmtId="49" fontId="21" fillId="0" borderId="31" xfId="0" applyNumberFormat="1" applyFont="1" applyBorder="1" applyAlignment="1">
      <alignment horizontal="center" vertical="center"/>
    </xf>
    <xf numFmtId="49" fontId="21" fillId="0" borderId="32" xfId="0" applyNumberFormat="1" applyFont="1" applyBorder="1" applyAlignment="1">
      <alignment horizontal="center" vertical="center"/>
    </xf>
    <xf numFmtId="43" fontId="20" fillId="52" borderId="33" xfId="86" applyFont="1" applyFill="1" applyBorder="1" applyAlignment="1">
      <alignment horizontal="center" vertical="center" wrapText="1"/>
    </xf>
    <xf numFmtId="49" fontId="21" fillId="52" borderId="34" xfId="0" applyNumberFormat="1" applyFont="1" applyFill="1" applyBorder="1" applyAlignment="1">
      <alignment horizontal="center" vertical="center"/>
    </xf>
    <xf numFmtId="49" fontId="21" fillId="52" borderId="35" xfId="0" applyNumberFormat="1" applyFont="1" applyFill="1" applyBorder="1" applyAlignment="1">
      <alignment horizontal="center" vertical="center"/>
    </xf>
    <xf numFmtId="49" fontId="21" fillId="52" borderId="33" xfId="0" applyNumberFormat="1" applyFont="1" applyFill="1" applyBorder="1" applyAlignment="1">
      <alignment horizontal="center" vertical="center"/>
    </xf>
    <xf numFmtId="49" fontId="21" fillId="52" borderId="36" xfId="0" applyNumberFormat="1" applyFont="1" applyFill="1" applyBorder="1" applyAlignment="1">
      <alignment horizontal="center" vertical="center"/>
    </xf>
    <xf numFmtId="43" fontId="20" fillId="0" borderId="37" xfId="86" applyFont="1" applyBorder="1" applyAlignment="1">
      <alignment horizontal="center" vertical="center" wrapText="1"/>
    </xf>
    <xf numFmtId="43" fontId="20" fillId="0" borderId="31" xfId="86" applyFont="1" applyBorder="1" applyAlignment="1">
      <alignment horizontal="center" vertical="center" wrapText="1"/>
    </xf>
    <xf numFmtId="49" fontId="21" fillId="0" borderId="38" xfId="0" applyNumberFormat="1" applyFont="1" applyBorder="1" applyAlignment="1">
      <alignment horizontal="center" vertical="center"/>
    </xf>
    <xf numFmtId="4" fontId="21" fillId="0" borderId="29" xfId="0" applyNumberFormat="1" applyFont="1" applyBorder="1" applyAlignment="1">
      <alignment horizontal="center" vertical="center"/>
    </xf>
    <xf numFmtId="49" fontId="21" fillId="0" borderId="39" xfId="0" applyNumberFormat="1" applyFont="1" applyBorder="1" applyAlignment="1">
      <alignment horizontal="center" vertical="center"/>
    </xf>
    <xf numFmtId="4" fontId="21" fillId="0" borderId="30" xfId="0" applyNumberFormat="1" applyFont="1" applyBorder="1" applyAlignment="1">
      <alignment horizontal="center" vertical="center"/>
    </xf>
    <xf numFmtId="49" fontId="21" fillId="0" borderId="37" xfId="0" applyNumberFormat="1" applyFont="1" applyBorder="1" applyAlignment="1">
      <alignment horizontal="center" vertical="center"/>
    </xf>
    <xf numFmtId="4" fontId="21" fillId="0" borderId="31" xfId="0" applyNumberFormat="1" applyFont="1" applyBorder="1" applyAlignment="1">
      <alignment horizontal="center" vertical="center"/>
    </xf>
    <xf numFmtId="49" fontId="21" fillId="0" borderId="40" xfId="0" applyNumberFormat="1" applyFont="1" applyBorder="1" applyAlignment="1">
      <alignment horizontal="center" vertical="center"/>
    </xf>
    <xf numFmtId="4" fontId="21" fillId="0" borderId="32" xfId="0" applyNumberFormat="1" applyFont="1" applyBorder="1" applyAlignment="1">
      <alignment horizontal="center" vertical="center"/>
    </xf>
    <xf numFmtId="4" fontId="20" fillId="52" borderId="41" xfId="86" applyNumberFormat="1" applyFont="1" applyFill="1" applyBorder="1" applyAlignment="1">
      <alignment horizontal="center" vertical="center" wrapText="1"/>
    </xf>
    <xf numFmtId="4" fontId="21" fillId="52" borderId="42" xfId="0" applyNumberFormat="1" applyFont="1" applyFill="1" applyBorder="1" applyAlignment="1">
      <alignment horizontal="center" vertical="center"/>
    </xf>
    <xf numFmtId="4" fontId="21" fillId="52" borderId="43" xfId="0" applyNumberFormat="1" applyFont="1" applyFill="1" applyBorder="1" applyAlignment="1">
      <alignment horizontal="center" vertical="center"/>
    </xf>
    <xf numFmtId="4" fontId="21" fillId="52" borderId="41" xfId="0" applyNumberFormat="1" applyFont="1" applyFill="1" applyBorder="1" applyAlignment="1">
      <alignment horizontal="center" vertical="center"/>
    </xf>
    <xf numFmtId="4" fontId="21" fillId="52" borderId="44" xfId="0" applyNumberFormat="1" applyFont="1" applyFill="1" applyBorder="1" applyAlignment="1">
      <alignment horizontal="center" vertical="center"/>
    </xf>
    <xf numFmtId="0" fontId="18" fillId="0" borderId="0" xfId="80" applyFont="1" applyAlignment="1" applyProtection="1">
      <alignment vertical="center"/>
      <protection/>
    </xf>
    <xf numFmtId="4" fontId="73" fillId="0" borderId="0" xfId="0" applyNumberFormat="1" applyFont="1" applyAlignment="1">
      <alignment/>
    </xf>
    <xf numFmtId="0" fontId="73" fillId="0" borderId="0" xfId="0" applyFont="1" applyAlignment="1">
      <alignment horizontal="center" wrapText="1"/>
    </xf>
    <xf numFmtId="43" fontId="20" fillId="6" borderId="37" xfId="86" applyFont="1" applyFill="1" applyBorder="1" applyAlignment="1">
      <alignment horizontal="center" vertical="center" wrapText="1"/>
    </xf>
    <xf numFmtId="43" fontId="20" fillId="6" borderId="20" xfId="86" applyFont="1" applyFill="1" applyBorder="1" applyAlignment="1">
      <alignment horizontal="center" vertical="center" wrapText="1"/>
    </xf>
    <xf numFmtId="4" fontId="20" fillId="6" borderId="20" xfId="86" applyNumberFormat="1" applyFont="1" applyFill="1" applyBorder="1" applyAlignment="1">
      <alignment horizontal="center" vertical="center" wrapText="1"/>
    </xf>
    <xf numFmtId="49" fontId="21" fillId="6" borderId="38" xfId="0" applyNumberFormat="1" applyFont="1" applyFill="1" applyBorder="1" applyAlignment="1">
      <alignment horizontal="center" vertical="center"/>
    </xf>
    <xf numFmtId="214" fontId="21" fillId="6" borderId="27" xfId="0" applyNumberFormat="1" applyFont="1" applyFill="1" applyBorder="1" applyAlignment="1">
      <alignment horizontal="center" vertical="center"/>
    </xf>
    <xf numFmtId="4" fontId="20" fillId="6" borderId="27" xfId="0" applyNumberFormat="1" applyFont="1" applyFill="1" applyBorder="1" applyAlignment="1">
      <alignment horizontal="center" vertical="center"/>
    </xf>
    <xf numFmtId="4" fontId="21" fillId="6" borderId="27" xfId="0" applyNumberFormat="1" applyFont="1" applyFill="1" applyBorder="1" applyAlignment="1">
      <alignment horizontal="center" vertical="center"/>
    </xf>
    <xf numFmtId="49" fontId="21" fillId="6" borderId="39" xfId="0" applyNumberFormat="1" applyFont="1" applyFill="1" applyBorder="1" applyAlignment="1">
      <alignment horizontal="center" vertical="center"/>
    </xf>
    <xf numFmtId="214" fontId="21" fillId="6" borderId="26" xfId="0" applyNumberFormat="1" applyFont="1" applyFill="1" applyBorder="1" applyAlignment="1">
      <alignment horizontal="center" vertical="center"/>
    </xf>
    <xf numFmtId="4" fontId="20" fillId="6" borderId="26" xfId="0" applyNumberFormat="1" applyFont="1" applyFill="1" applyBorder="1" applyAlignment="1">
      <alignment horizontal="center" vertical="center"/>
    </xf>
    <xf numFmtId="4" fontId="21" fillId="6" borderId="26" xfId="0" applyNumberFormat="1" applyFont="1" applyFill="1" applyBorder="1" applyAlignment="1">
      <alignment horizontal="center" vertical="center"/>
    </xf>
    <xf numFmtId="49" fontId="21" fillId="6" borderId="37" xfId="0" applyNumberFormat="1" applyFont="1" applyFill="1" applyBorder="1" applyAlignment="1">
      <alignment horizontal="center" vertical="center"/>
    </xf>
    <xf numFmtId="214" fontId="21" fillId="6" borderId="20" xfId="0" applyNumberFormat="1" applyFont="1" applyFill="1" applyBorder="1" applyAlignment="1">
      <alignment horizontal="center" vertical="center"/>
    </xf>
    <xf numFmtId="4" fontId="20" fillId="6" borderId="20" xfId="0" applyNumberFormat="1" applyFont="1" applyFill="1" applyBorder="1" applyAlignment="1">
      <alignment horizontal="center" vertical="center"/>
    </xf>
    <xf numFmtId="4" fontId="21" fillId="6" borderId="20" xfId="0" applyNumberFormat="1" applyFont="1" applyFill="1" applyBorder="1" applyAlignment="1">
      <alignment horizontal="center" vertical="center"/>
    </xf>
    <xf numFmtId="49" fontId="21" fillId="6" borderId="40" xfId="0" applyNumberFormat="1" applyFont="1" applyFill="1" applyBorder="1" applyAlignment="1">
      <alignment horizontal="center" vertical="center"/>
    </xf>
    <xf numFmtId="214" fontId="21" fillId="6" borderId="28" xfId="0" applyNumberFormat="1" applyFont="1" applyFill="1" applyBorder="1" applyAlignment="1">
      <alignment horizontal="center" vertical="center"/>
    </xf>
    <xf numFmtId="4" fontId="21" fillId="6" borderId="28" xfId="0" applyNumberFormat="1" applyFont="1" applyFill="1" applyBorder="1" applyAlignment="1">
      <alignment horizontal="center" vertical="center"/>
    </xf>
    <xf numFmtId="4" fontId="20" fillId="54" borderId="27" xfId="0" applyNumberFormat="1" applyFont="1" applyFill="1" applyBorder="1" applyAlignment="1">
      <alignment horizontal="center" vertical="center"/>
    </xf>
    <xf numFmtId="4" fontId="20" fillId="54" borderId="26" xfId="0" applyNumberFormat="1" applyFont="1" applyFill="1" applyBorder="1" applyAlignment="1">
      <alignment horizontal="center" vertical="center"/>
    </xf>
    <xf numFmtId="4" fontId="21" fillId="52" borderId="31" xfId="0" applyNumberFormat="1" applyFont="1" applyFill="1" applyBorder="1" applyAlignment="1">
      <alignment horizontal="center" vertical="center"/>
    </xf>
    <xf numFmtId="4" fontId="21" fillId="52" borderId="29" xfId="0" applyNumberFormat="1" applyFont="1" applyFill="1" applyBorder="1" applyAlignment="1">
      <alignment horizontal="center" vertical="center"/>
    </xf>
    <xf numFmtId="4" fontId="21" fillId="52" borderId="30" xfId="0" applyNumberFormat="1" applyFont="1" applyFill="1" applyBorder="1" applyAlignment="1">
      <alignment horizontal="center" vertical="center"/>
    </xf>
    <xf numFmtId="0" fontId="73" fillId="0" borderId="27" xfId="0" applyFont="1" applyBorder="1" applyAlignment="1">
      <alignment horizontal="center" vertical="center"/>
    </xf>
    <xf numFmtId="0" fontId="73" fillId="0" borderId="26" xfId="0" applyFont="1" applyBorder="1" applyAlignment="1">
      <alignment horizontal="center" vertical="center"/>
    </xf>
    <xf numFmtId="0" fontId="73" fillId="0" borderId="20" xfId="0" applyFont="1" applyBorder="1" applyAlignment="1">
      <alignment horizontal="center" vertical="center"/>
    </xf>
    <xf numFmtId="0" fontId="73" fillId="0" borderId="28" xfId="0" applyFont="1" applyBorder="1" applyAlignment="1">
      <alignment horizontal="center" vertical="center"/>
    </xf>
    <xf numFmtId="4" fontId="20" fillId="54" borderId="28" xfId="0" applyNumberFormat="1" applyFont="1" applyFill="1" applyBorder="1" applyAlignment="1">
      <alignment horizontal="center" vertical="center"/>
    </xf>
    <xf numFmtId="4" fontId="20" fillId="15" borderId="32" xfId="0" applyNumberFormat="1" applyFont="1" applyFill="1" applyBorder="1" applyAlignment="1">
      <alignment horizontal="center" vertical="center"/>
    </xf>
    <xf numFmtId="4" fontId="20" fillId="15" borderId="30" xfId="0" applyNumberFormat="1" applyFont="1" applyFill="1" applyBorder="1" applyAlignment="1">
      <alignment horizontal="center" vertical="center"/>
    </xf>
    <xf numFmtId="4" fontId="20" fillId="15" borderId="31" xfId="86" applyNumberFormat="1" applyFont="1" applyFill="1" applyBorder="1" applyAlignment="1">
      <alignment horizontal="center" vertical="center" wrapText="1"/>
    </xf>
    <xf numFmtId="49" fontId="21" fillId="55" borderId="28" xfId="0" applyNumberFormat="1" applyFont="1" applyFill="1" applyBorder="1" applyAlignment="1">
      <alignment horizontal="center" vertical="center" wrapText="1"/>
    </xf>
    <xf numFmtId="0" fontId="73" fillId="0" borderId="23" xfId="0" applyFont="1" applyBorder="1" applyAlignment="1">
      <alignment horizontal="justify" vertical="top" wrapText="1"/>
    </xf>
    <xf numFmtId="0" fontId="73" fillId="0" borderId="45" xfId="0" applyFont="1" applyBorder="1" applyAlignment="1">
      <alignment horizontal="justify" vertical="top" wrapText="1"/>
    </xf>
    <xf numFmtId="0" fontId="81" fillId="0" borderId="0" xfId="0" applyFont="1" applyAlignment="1">
      <alignment horizontal="center" wrapText="1"/>
    </xf>
    <xf numFmtId="8" fontId="82" fillId="0" borderId="0" xfId="0" applyNumberFormat="1" applyFont="1" applyAlignment="1">
      <alignment horizontal="center" vertical="center" wrapText="1"/>
    </xf>
    <xf numFmtId="0" fontId="73" fillId="0" borderId="0" xfId="0" applyFont="1" applyAlignment="1">
      <alignment horizontal="center"/>
    </xf>
    <xf numFmtId="0" fontId="74" fillId="0" borderId="0" xfId="0" applyFont="1" applyAlignment="1">
      <alignment horizontal="center"/>
    </xf>
    <xf numFmtId="0" fontId="83" fillId="0" borderId="0" xfId="0" applyFont="1" applyAlignment="1">
      <alignment/>
    </xf>
    <xf numFmtId="0" fontId="84" fillId="0" borderId="0" xfId="0" applyFont="1" applyAlignment="1">
      <alignment/>
    </xf>
    <xf numFmtId="0" fontId="85" fillId="0" borderId="0" xfId="0" applyFont="1" applyAlignment="1">
      <alignment/>
    </xf>
    <xf numFmtId="0" fontId="29" fillId="0" borderId="20" xfId="0" applyFont="1" applyBorder="1" applyAlignment="1">
      <alignment horizontal="center" vertical="center" wrapText="1"/>
    </xf>
    <xf numFmtId="4" fontId="29" fillId="0" borderId="33" xfId="86" applyNumberFormat="1" applyFont="1" applyBorder="1" applyAlignment="1">
      <alignment horizontal="center" vertical="center" wrapText="1"/>
    </xf>
    <xf numFmtId="43" fontId="29" fillId="0" borderId="20" xfId="86" applyFont="1" applyBorder="1" applyAlignment="1">
      <alignment horizontal="center" vertical="center" wrapText="1"/>
    </xf>
    <xf numFmtId="4" fontId="29" fillId="0" borderId="20" xfId="86" applyNumberFormat="1" applyFont="1" applyBorder="1" applyAlignment="1">
      <alignment horizontal="center" vertical="center" wrapText="1"/>
    </xf>
    <xf numFmtId="43" fontId="29" fillId="52" borderId="20" xfId="86" applyFont="1" applyFill="1" applyBorder="1" applyAlignment="1">
      <alignment horizontal="center" vertical="center" wrapText="1"/>
    </xf>
    <xf numFmtId="4" fontId="29" fillId="52" borderId="20" xfId="86" applyNumberFormat="1" applyFont="1" applyFill="1" applyBorder="1" applyAlignment="1">
      <alignment horizontal="center" vertical="center" wrapText="1"/>
    </xf>
    <xf numFmtId="43" fontId="29" fillId="6" borderId="37" xfId="86" applyFont="1" applyFill="1" applyBorder="1" applyAlignment="1">
      <alignment horizontal="center" vertical="center" wrapText="1"/>
    </xf>
    <xf numFmtId="43" fontId="29" fillId="6" borderId="20" xfId="86" applyFont="1" applyFill="1" applyBorder="1" applyAlignment="1">
      <alignment horizontal="center" vertical="center" wrapText="1"/>
    </xf>
    <xf numFmtId="4" fontId="29" fillId="6" borderId="20" xfId="86" applyNumberFormat="1" applyFont="1" applyFill="1" applyBorder="1" applyAlignment="1">
      <alignment horizontal="center" vertical="center" wrapText="1"/>
    </xf>
    <xf numFmtId="0" fontId="84" fillId="0" borderId="20" xfId="0" applyFont="1" applyBorder="1" applyAlignment="1">
      <alignment horizontal="center" vertical="center"/>
    </xf>
    <xf numFmtId="0" fontId="29" fillId="0" borderId="20" xfId="0" applyFont="1" applyFill="1" applyBorder="1" applyAlignment="1">
      <alignment horizontal="left" vertical="center" wrapText="1"/>
    </xf>
    <xf numFmtId="0" fontId="30" fillId="0" borderId="20" xfId="0" applyFont="1" applyBorder="1" applyAlignment="1">
      <alignment horizontal="center" vertical="center" wrapText="1"/>
    </xf>
    <xf numFmtId="43" fontId="29" fillId="0" borderId="33" xfId="86" applyFont="1" applyBorder="1" applyAlignment="1">
      <alignment horizontal="center" vertical="center" wrapText="1"/>
    </xf>
    <xf numFmtId="183" fontId="29" fillId="0" borderId="20" xfId="86" applyNumberFormat="1" applyFont="1" applyBorder="1" applyAlignment="1">
      <alignment horizontal="center" vertical="center" wrapText="1"/>
    </xf>
    <xf numFmtId="44" fontId="29" fillId="0" borderId="20" xfId="87" applyFont="1" applyBorder="1" applyAlignment="1">
      <alignment horizontal="center" vertical="center" wrapText="1"/>
    </xf>
    <xf numFmtId="13" fontId="29" fillId="52" borderId="33" xfId="86" applyNumberFormat="1" applyFont="1" applyFill="1" applyBorder="1" applyAlignment="1">
      <alignment horizontal="center" vertical="center" wrapText="1"/>
    </xf>
    <xf numFmtId="183" fontId="29" fillId="52" borderId="20" xfId="86" applyNumberFormat="1" applyFont="1" applyFill="1" applyBorder="1" applyAlignment="1">
      <alignment horizontal="center" vertical="center" wrapText="1"/>
    </xf>
    <xf numFmtId="44" fontId="29" fillId="52" borderId="20" xfId="87" applyFont="1" applyFill="1" applyBorder="1" applyAlignment="1">
      <alignment horizontal="center" vertical="center" wrapText="1"/>
    </xf>
    <xf numFmtId="43" fontId="29" fillId="6" borderId="33" xfId="86" applyFont="1" applyFill="1" applyBorder="1" applyAlignment="1">
      <alignment horizontal="center" vertical="center" wrapText="1"/>
    </xf>
    <xf numFmtId="0" fontId="85" fillId="0" borderId="20" xfId="0" applyFont="1" applyBorder="1" applyAlignment="1">
      <alignment/>
    </xf>
    <xf numFmtId="0" fontId="29" fillId="0" borderId="20" xfId="0" applyFont="1" applyBorder="1" applyAlignment="1">
      <alignment horizontal="left" vertical="center" wrapText="1"/>
    </xf>
    <xf numFmtId="0" fontId="30" fillId="0" borderId="26" xfId="0" applyFont="1" applyBorder="1" applyAlignment="1">
      <alignment horizontal="left" vertical="center" wrapText="1"/>
    </xf>
    <xf numFmtId="0" fontId="86" fillId="0" borderId="0" xfId="0" applyFont="1" applyAlignment="1">
      <alignment/>
    </xf>
    <xf numFmtId="0" fontId="86" fillId="0" borderId="0" xfId="0" applyFont="1" applyAlignment="1">
      <alignment horizontal="center"/>
    </xf>
    <xf numFmtId="0" fontId="84" fillId="0" borderId="20" xfId="0" applyFont="1" applyBorder="1" applyAlignment="1">
      <alignment horizontal="center" vertical="center"/>
    </xf>
    <xf numFmtId="0" fontId="84" fillId="0" borderId="20" xfId="0" applyFont="1" applyBorder="1" applyAlignment="1">
      <alignment horizontal="center" vertical="center"/>
    </xf>
    <xf numFmtId="44" fontId="29" fillId="6" borderId="20" xfId="87" applyFont="1" applyFill="1" applyBorder="1" applyAlignment="1">
      <alignment horizontal="center" vertical="center" wrapText="1"/>
    </xf>
    <xf numFmtId="0" fontId="86" fillId="0" borderId="25" xfId="0" applyFont="1" applyBorder="1" applyAlignment="1">
      <alignment horizontal="center" wrapText="1"/>
    </xf>
    <xf numFmtId="0" fontId="81" fillId="0" borderId="0" xfId="0" applyFont="1" applyAlignment="1">
      <alignment horizontal="center"/>
    </xf>
    <xf numFmtId="4" fontId="29" fillId="52" borderId="41" xfId="86" applyNumberFormat="1" applyFont="1" applyFill="1" applyBorder="1" applyAlignment="1">
      <alignment horizontal="center" vertical="center" wrapText="1"/>
    </xf>
    <xf numFmtId="4" fontId="29" fillId="52" borderId="46" xfId="86" applyNumberFormat="1" applyFont="1" applyFill="1" applyBorder="1" applyAlignment="1">
      <alignment horizontal="center" vertical="center" wrapText="1"/>
    </xf>
    <xf numFmtId="4" fontId="29" fillId="52" borderId="33" xfId="86" applyNumberFormat="1" applyFont="1" applyFill="1" applyBorder="1" applyAlignment="1">
      <alignment horizontal="center" vertical="center" wrapText="1"/>
    </xf>
    <xf numFmtId="4" fontId="29" fillId="0" borderId="41" xfId="86" applyNumberFormat="1" applyFont="1" applyBorder="1" applyAlignment="1">
      <alignment horizontal="center" vertical="center" wrapText="1"/>
    </xf>
    <xf numFmtId="4" fontId="29" fillId="0" borderId="46" xfId="86" applyNumberFormat="1" applyFont="1" applyBorder="1" applyAlignment="1">
      <alignment horizontal="center" vertical="center" wrapText="1"/>
    </xf>
    <xf numFmtId="4" fontId="29" fillId="0" borderId="33" xfId="86" applyNumberFormat="1" applyFont="1" applyBorder="1" applyAlignment="1">
      <alignment horizontal="center" vertical="center" wrapText="1"/>
    </xf>
    <xf numFmtId="4" fontId="29" fillId="6" borderId="47" xfId="86" applyNumberFormat="1" applyFont="1" applyFill="1" applyBorder="1" applyAlignment="1">
      <alignment horizontal="center" vertical="center" wrapText="1"/>
    </xf>
    <xf numFmtId="4" fontId="29" fillId="6" borderId="46" xfId="86" applyNumberFormat="1" applyFont="1" applyFill="1" applyBorder="1" applyAlignment="1">
      <alignment horizontal="center" vertical="center" wrapText="1"/>
    </xf>
    <xf numFmtId="4" fontId="29" fillId="6" borderId="33" xfId="86" applyNumberFormat="1" applyFont="1" applyFill="1" applyBorder="1" applyAlignment="1">
      <alignment horizontal="center" vertical="center" wrapText="1"/>
    </xf>
    <xf numFmtId="0" fontId="73" fillId="0" borderId="0" xfId="0" applyFont="1" applyAlignment="1">
      <alignment horizontal="center"/>
    </xf>
    <xf numFmtId="0" fontId="73" fillId="0" borderId="19" xfId="0" applyFont="1" applyBorder="1" applyAlignment="1">
      <alignment horizontal="center"/>
    </xf>
    <xf numFmtId="0" fontId="87" fillId="0" borderId="0" xfId="0" applyFont="1" applyAlignment="1">
      <alignment horizontal="center"/>
    </xf>
    <xf numFmtId="0" fontId="29" fillId="0" borderId="20"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46" xfId="0" applyFont="1" applyBorder="1" applyAlignment="1">
      <alignment horizontal="center" vertical="center" wrapText="1"/>
    </xf>
    <xf numFmtId="0" fontId="29" fillId="0" borderId="33" xfId="0" applyFont="1" applyBorder="1" applyAlignment="1">
      <alignment horizontal="center" vertical="center" wrapText="1"/>
    </xf>
    <xf numFmtId="0" fontId="84" fillId="0" borderId="20" xfId="0" applyFont="1" applyBorder="1" applyAlignment="1">
      <alignment horizontal="center" vertical="center"/>
    </xf>
    <xf numFmtId="4" fontId="19" fillId="6" borderId="47" xfId="86" applyNumberFormat="1" applyFont="1" applyFill="1" applyBorder="1" applyAlignment="1">
      <alignment horizontal="center" vertical="center" wrapText="1"/>
    </xf>
    <xf numFmtId="4" fontId="19" fillId="6" borderId="46" xfId="86" applyNumberFormat="1" applyFont="1" applyFill="1" applyBorder="1" applyAlignment="1">
      <alignment horizontal="center" vertical="center" wrapText="1"/>
    </xf>
    <xf numFmtId="4" fontId="19" fillId="6" borderId="33" xfId="86" applyNumberFormat="1" applyFont="1" applyFill="1" applyBorder="1" applyAlignment="1">
      <alignment horizontal="center" vertical="center" wrapText="1"/>
    </xf>
    <xf numFmtId="4" fontId="19" fillId="0" borderId="47" xfId="86" applyNumberFormat="1" applyFont="1" applyBorder="1" applyAlignment="1">
      <alignment horizontal="center" vertical="center" wrapText="1"/>
    </xf>
    <xf numFmtId="4" fontId="19" fillId="0" borderId="46" xfId="86" applyNumberFormat="1" applyFont="1" applyBorder="1" applyAlignment="1">
      <alignment horizontal="center" vertical="center" wrapText="1"/>
    </xf>
    <xf numFmtId="4" fontId="19" fillId="0" borderId="33" xfId="86" applyNumberFormat="1" applyFont="1" applyBorder="1" applyAlignment="1">
      <alignment horizontal="center" vertical="center" wrapText="1"/>
    </xf>
    <xf numFmtId="0" fontId="73" fillId="0" borderId="25" xfId="0" applyFont="1" applyBorder="1" applyAlignment="1">
      <alignment horizontal="center"/>
    </xf>
    <xf numFmtId="4" fontId="19" fillId="52" borderId="47" xfId="86" applyNumberFormat="1" applyFont="1" applyFill="1" applyBorder="1" applyAlignment="1">
      <alignment horizontal="center" vertical="center" wrapText="1"/>
    </xf>
    <xf numFmtId="4" fontId="19" fillId="52" borderId="46" xfId="86" applyNumberFormat="1" applyFont="1" applyFill="1" applyBorder="1" applyAlignment="1">
      <alignment horizontal="center" vertical="center" wrapText="1"/>
    </xf>
    <xf numFmtId="4" fontId="19" fillId="52" borderId="48" xfId="86" applyNumberFormat="1" applyFont="1" applyFill="1" applyBorder="1" applyAlignment="1">
      <alignment horizontal="center" vertical="center" wrapText="1"/>
    </xf>
    <xf numFmtId="0" fontId="74" fillId="0" borderId="0" xfId="0" applyFont="1" applyAlignment="1">
      <alignment horizontal="center"/>
    </xf>
    <xf numFmtId="0" fontId="79" fillId="52" borderId="20" xfId="0" applyFont="1" applyFill="1" applyBorder="1" applyAlignment="1">
      <alignment horizontal="center" vertical="center"/>
    </xf>
    <xf numFmtId="0" fontId="19" fillId="52" borderId="20" xfId="0" applyFont="1" applyFill="1" applyBorder="1" applyAlignment="1">
      <alignment horizontal="center" vertical="center" wrapText="1"/>
    </xf>
    <xf numFmtId="0" fontId="19" fillId="52" borderId="49" xfId="0" applyFont="1" applyFill="1" applyBorder="1" applyAlignment="1">
      <alignment horizontal="center" vertical="center" wrapText="1"/>
    </xf>
    <xf numFmtId="0" fontId="19" fillId="52" borderId="26" xfId="0" applyFont="1" applyFill="1" applyBorder="1" applyAlignment="1">
      <alignment horizontal="center" vertical="center" wrapText="1"/>
    </xf>
    <xf numFmtId="0" fontId="19" fillId="52" borderId="31" xfId="0" applyFont="1" applyFill="1" applyBorder="1" applyAlignment="1">
      <alignment horizontal="center" vertical="center" wrapText="1"/>
    </xf>
    <xf numFmtId="0" fontId="19" fillId="0" borderId="47" xfId="0" applyFont="1" applyBorder="1" applyAlignment="1">
      <alignment horizontal="center" vertical="center" wrapText="1"/>
    </xf>
    <xf numFmtId="0" fontId="19" fillId="0" borderId="46" xfId="0" applyFont="1" applyBorder="1" applyAlignment="1">
      <alignment horizontal="center" vertical="center" wrapText="1"/>
    </xf>
    <xf numFmtId="0" fontId="19" fillId="0" borderId="48" xfId="0" applyFont="1" applyBorder="1" applyAlignment="1">
      <alignment horizontal="center" vertical="center" wrapText="1"/>
    </xf>
    <xf numFmtId="0" fontId="77" fillId="0" borderId="0" xfId="0" applyFont="1" applyAlignment="1">
      <alignment horizontal="left" wrapText="1"/>
    </xf>
    <xf numFmtId="0" fontId="27" fillId="0" borderId="0" xfId="80" applyFont="1" applyAlignment="1" applyProtection="1">
      <alignment horizontal="center" wrapText="1"/>
      <protection/>
    </xf>
  </cellXfs>
  <cellStyles count="9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Buena 2" xfId="34"/>
    <cellStyle name="Cálculo" xfId="35"/>
    <cellStyle name="Cálculo 2" xfId="36"/>
    <cellStyle name="Celda de comprobación" xfId="37"/>
    <cellStyle name="Celda de comprobación 2" xfId="38"/>
    <cellStyle name="Celda vinculada" xfId="39"/>
    <cellStyle name="Celda vinculada 2" xfId="40"/>
    <cellStyle name="Encabezado 1" xfId="41"/>
    <cellStyle name="Encabezado 4" xfId="42"/>
    <cellStyle name="Encabezado 4 2" xfId="43"/>
    <cellStyle name="Énfasis 1" xfId="44"/>
    <cellStyle name="Énfasis 2" xfId="45"/>
    <cellStyle name="Énfasis 3" xfId="46"/>
    <cellStyle name="Énfasis1" xfId="47"/>
    <cellStyle name="Énfasis1 - 20%" xfId="48"/>
    <cellStyle name="Énfasis1 - 40%" xfId="49"/>
    <cellStyle name="Énfasis1 - 60%" xfId="50"/>
    <cellStyle name="Énfasis1 2" xfId="51"/>
    <cellStyle name="Énfasis2" xfId="52"/>
    <cellStyle name="Énfasis2 - 20%" xfId="53"/>
    <cellStyle name="Énfasis2 - 40%" xfId="54"/>
    <cellStyle name="Énfasis2 - 60%" xfId="55"/>
    <cellStyle name="Énfasis2 2" xfId="56"/>
    <cellStyle name="Énfasis3" xfId="57"/>
    <cellStyle name="Énfasis3 - 20%" xfId="58"/>
    <cellStyle name="Énfasis3 - 40%" xfId="59"/>
    <cellStyle name="Énfasis3 - 60%" xfId="60"/>
    <cellStyle name="Énfasis3 2" xfId="61"/>
    <cellStyle name="Énfasis4" xfId="62"/>
    <cellStyle name="Énfasis4 - 20%" xfId="63"/>
    <cellStyle name="Énfasis4 - 40%" xfId="64"/>
    <cellStyle name="Énfasis4 - 60%" xfId="65"/>
    <cellStyle name="Énfasis4 2" xfId="66"/>
    <cellStyle name="Énfasis5" xfId="67"/>
    <cellStyle name="Énfasis5 - 20%" xfId="68"/>
    <cellStyle name="Énfasis5 - 40%" xfId="69"/>
    <cellStyle name="Énfasis5 - 60%" xfId="70"/>
    <cellStyle name="Énfasis5 2" xfId="71"/>
    <cellStyle name="Énfasis6" xfId="72"/>
    <cellStyle name="Énfasis6 - 20%" xfId="73"/>
    <cellStyle name="Énfasis6 - 40%" xfId="74"/>
    <cellStyle name="Énfasis6 - 60%" xfId="75"/>
    <cellStyle name="Énfasis6 2" xfId="76"/>
    <cellStyle name="Entrada" xfId="77"/>
    <cellStyle name="Entrada 2" xfId="78"/>
    <cellStyle name="Euro" xfId="79"/>
    <cellStyle name="Hyperlink" xfId="80"/>
    <cellStyle name="Followed Hyperlink" xfId="81"/>
    <cellStyle name="Incorrecto" xfId="82"/>
    <cellStyle name="Incorrecto 2" xfId="83"/>
    <cellStyle name="Comma" xfId="84"/>
    <cellStyle name="Comma [0]" xfId="85"/>
    <cellStyle name="Millares 10 10" xfId="86"/>
    <cellStyle name="Currency" xfId="87"/>
    <cellStyle name="Currency [0]" xfId="88"/>
    <cellStyle name="Moneda 2" xfId="89"/>
    <cellStyle name="Neutral" xfId="90"/>
    <cellStyle name="Neutral 2" xfId="91"/>
    <cellStyle name="Normal 2" xfId="92"/>
    <cellStyle name="Normal 2 2" xfId="93"/>
    <cellStyle name="Notas" xfId="94"/>
    <cellStyle name="Notas 2" xfId="95"/>
    <cellStyle name="Percent" xfId="96"/>
    <cellStyle name="Porcentual 2" xfId="97"/>
    <cellStyle name="Salida" xfId="98"/>
    <cellStyle name="Salida 2" xfId="99"/>
    <cellStyle name="Texto de advertencia" xfId="100"/>
    <cellStyle name="Texto de advertencia 2" xfId="101"/>
    <cellStyle name="Texto explicativo" xfId="102"/>
    <cellStyle name="Título" xfId="103"/>
    <cellStyle name="Título 1 2" xfId="104"/>
    <cellStyle name="Título 2" xfId="105"/>
    <cellStyle name="Título 2 2" xfId="106"/>
    <cellStyle name="Título 3" xfId="107"/>
    <cellStyle name="Título 3 2" xfId="108"/>
    <cellStyle name="Título de hoja" xfId="109"/>
    <cellStyle name="Total" xfId="110"/>
    <cellStyle name="Total 2" xfId="11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29</xdr:col>
      <xdr:colOff>857250</xdr:colOff>
      <xdr:row>0</xdr:row>
      <xdr:rowOff>0</xdr:rowOff>
    </xdr:from>
    <xdr:to>
      <xdr:col>30</xdr:col>
      <xdr:colOff>942975</xdr:colOff>
      <xdr:row>4</xdr:row>
      <xdr:rowOff>152400</xdr:rowOff>
    </xdr:to>
    <xdr:pic>
      <xdr:nvPicPr>
        <xdr:cNvPr id="1" name="1 Imagen"/>
        <xdr:cNvPicPr preferRelativeResize="1">
          <a:picLocks noChangeAspect="1"/>
        </xdr:cNvPicPr>
      </xdr:nvPicPr>
      <xdr:blipFill>
        <a:blip r:embed="rId1"/>
        <a:stretch>
          <a:fillRect/>
        </a:stretch>
      </xdr:blipFill>
      <xdr:spPr>
        <a:xfrm>
          <a:off x="40862250" y="0"/>
          <a:ext cx="1047750" cy="1400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409575</xdr:colOff>
      <xdr:row>1</xdr:row>
      <xdr:rowOff>104775</xdr:rowOff>
    </xdr:from>
    <xdr:to>
      <xdr:col>31</xdr:col>
      <xdr:colOff>723900</xdr:colOff>
      <xdr:row>3</xdr:row>
      <xdr:rowOff>180975</xdr:rowOff>
    </xdr:to>
    <xdr:grpSp>
      <xdr:nvGrpSpPr>
        <xdr:cNvPr id="1" name="3 Grupo"/>
        <xdr:cNvGrpSpPr>
          <a:grpSpLocks/>
        </xdr:cNvGrpSpPr>
      </xdr:nvGrpSpPr>
      <xdr:grpSpPr>
        <a:xfrm>
          <a:off x="35766375" y="400050"/>
          <a:ext cx="2238375" cy="609600"/>
          <a:chOff x="13068300" y="200025"/>
          <a:chExt cx="1276350" cy="600075"/>
        </a:xfrm>
        <a:solidFill>
          <a:srgbClr val="FFFFFF"/>
        </a:solidFill>
      </xdr:grpSpPr>
      <xdr:sp>
        <xdr:nvSpPr>
          <xdr:cNvPr id="2" name="2 Rectángulo"/>
          <xdr:cNvSpPr>
            <a:spLocks/>
          </xdr:cNvSpPr>
        </xdr:nvSpPr>
        <xdr:spPr>
          <a:xfrm>
            <a:off x="13068300" y="200025"/>
            <a:ext cx="1276350" cy="6000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sp>
        <xdr:nvSpPr>
          <xdr:cNvPr id="3" name="3 CuadroTexto"/>
          <xdr:cNvSpPr txBox="1">
            <a:spLocks noChangeArrowheads="1"/>
          </xdr:cNvSpPr>
        </xdr:nvSpPr>
        <xdr:spPr>
          <a:xfrm>
            <a:off x="13111696" y="228229"/>
            <a:ext cx="1189558" cy="525066"/>
          </a:xfrm>
          <a:prstGeom prst="rect">
            <a:avLst/>
          </a:prstGeom>
          <a:solidFill>
            <a:srgbClr val="FFFFFF"/>
          </a:solidFill>
          <a:ln w="9525" cmpd="sng">
            <a:solidFill>
              <a:srgbClr val="BCBCBC"/>
            </a:solidFill>
            <a:headEnd type="none"/>
            <a:tailEnd type="none"/>
          </a:ln>
        </xdr:spPr>
        <xdr:txBody>
          <a:bodyPr vertOverflow="clip" wrap="square"/>
          <a:p>
            <a:pPr algn="ctr">
              <a:defRPr/>
            </a:pPr>
            <a:r>
              <a:rPr lang="en-US" cap="none" sz="850" b="0" i="0" u="none" baseline="0">
                <a:solidFill>
                  <a:srgbClr val="000000"/>
                </a:solidFill>
                <a:latin typeface="Arial"/>
                <a:ea typeface="Arial"/>
                <a:cs typeface="Arial"/>
              </a:rPr>
              <a:t>ESCUDO</a:t>
            </a:r>
            <a:r>
              <a:rPr lang="en-US" cap="none" sz="850" b="0" i="0" u="none" baseline="0">
                <a:solidFill>
                  <a:srgbClr val="000000"/>
                </a:solidFill>
                <a:latin typeface="Arial"/>
                <a:ea typeface="Arial"/>
                <a:cs typeface="Arial"/>
              </a:rPr>
              <a:t> O LOGOTIPO OFICIAL DEL MUNICIPIO</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M48"/>
  <sheetViews>
    <sheetView tabSelected="1" view="pageBreakPreview" zoomScaleSheetLayoutView="100" zoomScalePageLayoutView="0" workbookViewId="0" topLeftCell="A5">
      <pane xSplit="2" ySplit="4" topLeftCell="AB9" activePane="bottomRight" state="frozen"/>
      <selection pane="topLeft" activeCell="A5" sqref="A5"/>
      <selection pane="topRight" activeCell="C5" sqref="C5"/>
      <selection pane="bottomLeft" activeCell="A9" sqref="A9"/>
      <selection pane="bottomRight" activeCell="B7" sqref="B7:B8"/>
    </sheetView>
  </sheetViews>
  <sheetFormatPr defaultColWidth="11.421875" defaultRowHeight="15"/>
  <cols>
    <col min="1" max="1" width="4.140625" style="1" bestFit="1" customWidth="1"/>
    <col min="2" max="2" width="51.57421875" style="1" customWidth="1"/>
    <col min="3" max="3" width="19.00390625" style="1" customWidth="1"/>
    <col min="4" max="4" width="23.8515625" style="1" customWidth="1"/>
    <col min="5" max="5" width="29.140625" style="1" customWidth="1"/>
    <col min="6" max="7" width="19.8515625" style="1" customWidth="1"/>
    <col min="8" max="8" width="25.421875" style="1" customWidth="1"/>
    <col min="9" max="9" width="24.28125" style="1" customWidth="1"/>
    <col min="10" max="11" width="19.28125" style="1" bestFit="1" customWidth="1"/>
    <col min="12" max="12" width="14.8515625" style="1" bestFit="1" customWidth="1"/>
    <col min="13" max="14" width="15.28125" style="1" customWidth="1"/>
    <col min="15" max="15" width="17.140625" style="1" bestFit="1" customWidth="1"/>
    <col min="16" max="16" width="24.8515625" style="1" customWidth="1"/>
    <col min="17" max="17" width="23.421875" style="1" customWidth="1"/>
    <col min="18" max="19" width="19.28125" style="1" bestFit="1" customWidth="1"/>
    <col min="20" max="21" width="16.421875" style="1" bestFit="1" customWidth="1"/>
    <col min="22" max="22" width="14.421875" style="1" customWidth="1"/>
    <col min="23" max="23" width="18.28125" style="1" customWidth="1"/>
    <col min="24" max="24" width="25.140625" style="1" customWidth="1"/>
    <col min="25" max="25" width="24.140625" style="1" customWidth="1"/>
    <col min="26" max="27" width="20.7109375" style="1" bestFit="1" customWidth="1"/>
    <col min="28" max="29" width="19.28125" style="1" bestFit="1" customWidth="1"/>
    <col min="30" max="30" width="14.421875" style="1" customWidth="1"/>
    <col min="31" max="31" width="19.8515625" style="1" customWidth="1"/>
    <col min="32" max="32" width="24.57421875" style="1" customWidth="1"/>
    <col min="33" max="33" width="23.140625" style="1" customWidth="1"/>
    <col min="34" max="35" width="17.140625" style="1" bestFit="1" customWidth="1"/>
    <col min="36" max="36" width="14.8515625" style="1" customWidth="1"/>
    <col min="37" max="37" width="13.140625" style="1" customWidth="1"/>
    <col min="38" max="38" width="14.421875" style="1" customWidth="1"/>
    <col min="39" max="39" width="18.140625" style="1" customWidth="1"/>
    <col min="40" max="16384" width="11.421875" style="1" customWidth="1"/>
  </cols>
  <sheetData>
    <row r="1" spans="2:17" ht="27">
      <c r="B1" s="171" t="s">
        <v>103</v>
      </c>
      <c r="C1" s="171"/>
      <c r="D1" s="171"/>
      <c r="E1" s="171"/>
      <c r="F1" s="171"/>
      <c r="G1" s="171"/>
      <c r="H1" s="171"/>
      <c r="I1" s="171"/>
      <c r="J1" s="171"/>
      <c r="K1" s="171"/>
      <c r="L1" s="171"/>
      <c r="M1" s="171"/>
      <c r="N1" s="171"/>
      <c r="O1" s="171"/>
      <c r="P1" s="127"/>
      <c r="Q1" s="127"/>
    </row>
    <row r="2" spans="2:18" ht="25.5">
      <c r="B2" s="2"/>
      <c r="C2" s="2"/>
      <c r="D2" s="2"/>
      <c r="E2" s="2"/>
      <c r="F2" s="2"/>
      <c r="G2" s="2"/>
      <c r="H2" s="2"/>
      <c r="I2" s="2"/>
      <c r="J2" s="2"/>
      <c r="K2" s="2"/>
      <c r="L2" s="2"/>
      <c r="M2" s="2"/>
      <c r="N2" s="2"/>
      <c r="O2" s="2"/>
      <c r="P2" s="2"/>
      <c r="Q2" s="2"/>
      <c r="R2" s="3"/>
    </row>
    <row r="3" spans="2:3" ht="20.25">
      <c r="B3" s="129" t="s">
        <v>19</v>
      </c>
      <c r="C3" s="129" t="s">
        <v>122</v>
      </c>
    </row>
    <row r="4" spans="2:18" ht="25.5">
      <c r="B4" s="129"/>
      <c r="C4" s="130"/>
      <c r="D4" s="2"/>
      <c r="E4" s="2"/>
      <c r="F4" s="2"/>
      <c r="G4" s="2"/>
      <c r="H4" s="2"/>
      <c r="I4" s="2"/>
      <c r="J4" s="2"/>
      <c r="K4" s="2"/>
      <c r="L4" s="2"/>
      <c r="M4" s="2"/>
      <c r="N4" s="2"/>
      <c r="O4" s="2"/>
      <c r="P4" s="2"/>
      <c r="Q4" s="2"/>
      <c r="R4" s="3"/>
    </row>
    <row r="5" spans="2:3" ht="20.25">
      <c r="B5" s="129" t="s">
        <v>147</v>
      </c>
      <c r="C5" s="130"/>
    </row>
    <row r="6" spans="10:29" ht="25.5">
      <c r="J6" s="4"/>
      <c r="AB6" s="5"/>
      <c r="AC6" s="4"/>
    </row>
    <row r="7" spans="1:39" ht="56.25" customHeight="1">
      <c r="A7" s="176" t="s">
        <v>59</v>
      </c>
      <c r="B7" s="172" t="s">
        <v>109</v>
      </c>
      <c r="C7" s="172" t="s">
        <v>110</v>
      </c>
      <c r="D7" s="172" t="s">
        <v>111</v>
      </c>
      <c r="E7" s="172" t="s">
        <v>112</v>
      </c>
      <c r="F7" s="172" t="s">
        <v>113</v>
      </c>
      <c r="G7" s="172" t="s">
        <v>114</v>
      </c>
      <c r="H7" s="173" t="s">
        <v>115</v>
      </c>
      <c r="I7" s="174"/>
      <c r="J7" s="174"/>
      <c r="K7" s="174"/>
      <c r="L7" s="174"/>
      <c r="M7" s="174"/>
      <c r="N7" s="174"/>
      <c r="O7" s="175"/>
      <c r="P7" s="160" t="s">
        <v>121</v>
      </c>
      <c r="Q7" s="161"/>
      <c r="R7" s="161"/>
      <c r="S7" s="161"/>
      <c r="T7" s="161"/>
      <c r="U7" s="161"/>
      <c r="V7" s="161"/>
      <c r="W7" s="162"/>
      <c r="X7" s="163" t="s">
        <v>116</v>
      </c>
      <c r="Y7" s="164"/>
      <c r="Z7" s="164"/>
      <c r="AA7" s="164"/>
      <c r="AB7" s="164"/>
      <c r="AC7" s="164"/>
      <c r="AD7" s="164"/>
      <c r="AE7" s="165"/>
      <c r="AF7" s="166" t="s">
        <v>117</v>
      </c>
      <c r="AG7" s="167"/>
      <c r="AH7" s="167"/>
      <c r="AI7" s="167"/>
      <c r="AJ7" s="167"/>
      <c r="AK7" s="167"/>
      <c r="AL7" s="167"/>
      <c r="AM7" s="168"/>
    </row>
    <row r="8" spans="1:39" ht="81">
      <c r="A8" s="176"/>
      <c r="B8" s="172"/>
      <c r="C8" s="172"/>
      <c r="D8" s="172"/>
      <c r="E8" s="172"/>
      <c r="F8" s="172"/>
      <c r="G8" s="172"/>
      <c r="H8" s="133" t="s">
        <v>51</v>
      </c>
      <c r="I8" s="133" t="s">
        <v>50</v>
      </c>
      <c r="J8" s="134" t="s">
        <v>7</v>
      </c>
      <c r="K8" s="133" t="s">
        <v>8</v>
      </c>
      <c r="L8" s="134" t="s">
        <v>9</v>
      </c>
      <c r="M8" s="133" t="s">
        <v>10</v>
      </c>
      <c r="N8" s="133" t="s">
        <v>11</v>
      </c>
      <c r="O8" s="133" t="s">
        <v>91</v>
      </c>
      <c r="P8" s="135" t="s">
        <v>51</v>
      </c>
      <c r="Q8" s="135" t="s">
        <v>50</v>
      </c>
      <c r="R8" s="136" t="s">
        <v>0</v>
      </c>
      <c r="S8" s="135" t="s">
        <v>8</v>
      </c>
      <c r="T8" s="136" t="s">
        <v>9</v>
      </c>
      <c r="U8" s="136" t="s">
        <v>10</v>
      </c>
      <c r="V8" s="136" t="s">
        <v>11</v>
      </c>
      <c r="W8" s="136" t="s">
        <v>91</v>
      </c>
      <c r="X8" s="133" t="s">
        <v>51</v>
      </c>
      <c r="Y8" s="133" t="s">
        <v>50</v>
      </c>
      <c r="Z8" s="134" t="s">
        <v>0</v>
      </c>
      <c r="AA8" s="133" t="s">
        <v>8</v>
      </c>
      <c r="AB8" s="134" t="s">
        <v>9</v>
      </c>
      <c r="AC8" s="134" t="s">
        <v>10</v>
      </c>
      <c r="AD8" s="134" t="s">
        <v>11</v>
      </c>
      <c r="AE8" s="134" t="s">
        <v>90</v>
      </c>
      <c r="AF8" s="137" t="s">
        <v>51</v>
      </c>
      <c r="AG8" s="138" t="s">
        <v>50</v>
      </c>
      <c r="AH8" s="139" t="s">
        <v>0</v>
      </c>
      <c r="AI8" s="138" t="s">
        <v>8</v>
      </c>
      <c r="AJ8" s="139" t="s">
        <v>9</v>
      </c>
      <c r="AK8" s="139" t="s">
        <v>10</v>
      </c>
      <c r="AL8" s="139" t="s">
        <v>11</v>
      </c>
      <c r="AM8" s="139" t="s">
        <v>90</v>
      </c>
    </row>
    <row r="9" spans="1:39" s="128" customFormat="1" ht="121.5">
      <c r="A9" s="140">
        <v>1</v>
      </c>
      <c r="B9" s="141" t="s">
        <v>148</v>
      </c>
      <c r="C9" s="131" t="s">
        <v>127</v>
      </c>
      <c r="D9" s="131" t="s">
        <v>123</v>
      </c>
      <c r="E9" s="152" t="s">
        <v>125</v>
      </c>
      <c r="F9" s="142">
        <v>61306</v>
      </c>
      <c r="G9" s="131">
        <v>36</v>
      </c>
      <c r="H9" s="143" t="s">
        <v>129</v>
      </c>
      <c r="I9" s="144" t="s">
        <v>143</v>
      </c>
      <c r="J9" s="145">
        <v>457921.95</v>
      </c>
      <c r="K9" s="145">
        <v>457921.95</v>
      </c>
      <c r="L9" s="134"/>
      <c r="M9" s="134"/>
      <c r="N9" s="134"/>
      <c r="O9" s="132"/>
      <c r="P9" s="146" t="s">
        <v>130</v>
      </c>
      <c r="Q9" s="147" t="s">
        <v>131</v>
      </c>
      <c r="R9" s="148">
        <f>S9+T9+U9+V9</f>
        <v>-86330.23999999999</v>
      </c>
      <c r="S9" s="148">
        <f aca="true" t="shared" si="0" ref="S9:S16">AA9-K9</f>
        <v>-86330.23999999999</v>
      </c>
      <c r="T9" s="136"/>
      <c r="U9" s="136"/>
      <c r="V9" s="136"/>
      <c r="W9" s="136"/>
      <c r="X9" s="134" t="str">
        <f>P9</f>
        <v>37/2019/10SO</v>
      </c>
      <c r="Y9" s="134" t="str">
        <f>Q9</f>
        <v>15 de mayo de 2019</v>
      </c>
      <c r="Z9" s="145">
        <f>AA9</f>
        <v>371591.71</v>
      </c>
      <c r="AA9" s="145">
        <v>371591.71</v>
      </c>
      <c r="AB9" s="134"/>
      <c r="AC9" s="134"/>
      <c r="AD9" s="134"/>
      <c r="AE9" s="134"/>
      <c r="AF9" s="149"/>
      <c r="AG9" s="138"/>
      <c r="AH9" s="139"/>
      <c r="AI9" s="138"/>
      <c r="AJ9" s="139"/>
      <c r="AK9" s="139"/>
      <c r="AL9" s="139"/>
      <c r="AM9" s="139"/>
    </row>
    <row r="10" spans="1:39" s="128" customFormat="1" ht="121.5">
      <c r="A10" s="140">
        <v>2</v>
      </c>
      <c r="B10" s="141" t="s">
        <v>149</v>
      </c>
      <c r="C10" s="131" t="s">
        <v>127</v>
      </c>
      <c r="D10" s="131" t="s">
        <v>123</v>
      </c>
      <c r="E10" s="152" t="s">
        <v>125</v>
      </c>
      <c r="F10" s="142">
        <v>61306</v>
      </c>
      <c r="G10" s="131">
        <v>36</v>
      </c>
      <c r="H10" s="143" t="s">
        <v>129</v>
      </c>
      <c r="I10" s="144" t="s">
        <v>143</v>
      </c>
      <c r="J10" s="145">
        <v>617199.15</v>
      </c>
      <c r="K10" s="145">
        <v>617199.15</v>
      </c>
      <c r="L10" s="134"/>
      <c r="M10" s="134"/>
      <c r="N10" s="134"/>
      <c r="O10" s="132"/>
      <c r="P10" s="146" t="s">
        <v>130</v>
      </c>
      <c r="Q10" s="147" t="s">
        <v>131</v>
      </c>
      <c r="R10" s="148">
        <f aca="true" t="shared" si="1" ref="R10:R19">S10+T10+U10+V10</f>
        <v>-298444.4</v>
      </c>
      <c r="S10" s="148">
        <f t="shared" si="0"/>
        <v>-298444.4</v>
      </c>
      <c r="T10" s="136"/>
      <c r="U10" s="136"/>
      <c r="V10" s="136"/>
      <c r="W10" s="136"/>
      <c r="X10" s="134" t="str">
        <f aca="true" t="shared" si="2" ref="X10:X20">P10</f>
        <v>37/2019/10SO</v>
      </c>
      <c r="Y10" s="134" t="str">
        <f aca="true" t="shared" si="3" ref="Y10:Y19">Q10</f>
        <v>15 de mayo de 2019</v>
      </c>
      <c r="Z10" s="145">
        <f aca="true" t="shared" si="4" ref="Z10:Z16">AA10</f>
        <v>318754.75</v>
      </c>
      <c r="AA10" s="145">
        <v>318754.75</v>
      </c>
      <c r="AB10" s="134"/>
      <c r="AC10" s="134"/>
      <c r="AD10" s="134"/>
      <c r="AE10" s="134"/>
      <c r="AF10" s="149"/>
      <c r="AG10" s="138"/>
      <c r="AH10" s="139"/>
      <c r="AI10" s="138"/>
      <c r="AJ10" s="139"/>
      <c r="AK10" s="139"/>
      <c r="AL10" s="139"/>
      <c r="AM10" s="139"/>
    </row>
    <row r="11" spans="1:39" s="128" customFormat="1" ht="121.5">
      <c r="A11" s="140">
        <v>3</v>
      </c>
      <c r="B11" s="141" t="s">
        <v>150</v>
      </c>
      <c r="C11" s="131" t="s">
        <v>127</v>
      </c>
      <c r="D11" s="131" t="s">
        <v>128</v>
      </c>
      <c r="E11" s="152" t="s">
        <v>125</v>
      </c>
      <c r="F11" s="142">
        <v>61306</v>
      </c>
      <c r="G11" s="131">
        <v>36</v>
      </c>
      <c r="H11" s="143" t="s">
        <v>129</v>
      </c>
      <c r="I11" s="144" t="s">
        <v>143</v>
      </c>
      <c r="J11" s="145">
        <v>450000</v>
      </c>
      <c r="K11" s="145">
        <v>450000</v>
      </c>
      <c r="L11" s="134"/>
      <c r="M11" s="134"/>
      <c r="N11" s="134"/>
      <c r="O11" s="132"/>
      <c r="P11" s="146" t="s">
        <v>130</v>
      </c>
      <c r="Q11" s="147" t="s">
        <v>131</v>
      </c>
      <c r="R11" s="148">
        <f t="shared" si="1"/>
        <v>129648.93999999994</v>
      </c>
      <c r="S11" s="148">
        <f t="shared" si="0"/>
        <v>129648.93999999994</v>
      </c>
      <c r="T11" s="136"/>
      <c r="U11" s="136"/>
      <c r="V11" s="136"/>
      <c r="W11" s="136"/>
      <c r="X11" s="134" t="str">
        <f t="shared" si="2"/>
        <v>37/2019/10SO</v>
      </c>
      <c r="Y11" s="134" t="str">
        <f t="shared" si="3"/>
        <v>15 de mayo de 2019</v>
      </c>
      <c r="Z11" s="145">
        <f t="shared" si="4"/>
        <v>579648.94</v>
      </c>
      <c r="AA11" s="145">
        <v>579648.94</v>
      </c>
      <c r="AB11" s="134"/>
      <c r="AC11" s="134"/>
      <c r="AD11" s="134"/>
      <c r="AE11" s="134"/>
      <c r="AF11" s="149"/>
      <c r="AG11" s="138"/>
      <c r="AH11" s="139"/>
      <c r="AI11" s="138"/>
      <c r="AJ11" s="139"/>
      <c r="AK11" s="139"/>
      <c r="AL11" s="139"/>
      <c r="AM11" s="139"/>
    </row>
    <row r="12" spans="1:39" s="128" customFormat="1" ht="121.5">
      <c r="A12" s="140">
        <v>4</v>
      </c>
      <c r="B12" s="141" t="s">
        <v>151</v>
      </c>
      <c r="C12" s="131" t="s">
        <v>127</v>
      </c>
      <c r="D12" s="131" t="s">
        <v>128</v>
      </c>
      <c r="E12" s="152" t="s">
        <v>124</v>
      </c>
      <c r="F12" s="142">
        <v>61405</v>
      </c>
      <c r="G12" s="131">
        <v>36</v>
      </c>
      <c r="H12" s="143" t="s">
        <v>129</v>
      </c>
      <c r="I12" s="144" t="s">
        <v>143</v>
      </c>
      <c r="J12" s="145">
        <v>5324734.17</v>
      </c>
      <c r="K12" s="145">
        <v>5324734.17</v>
      </c>
      <c r="L12" s="134"/>
      <c r="M12" s="134"/>
      <c r="N12" s="134"/>
      <c r="O12" s="132"/>
      <c r="P12" s="146" t="s">
        <v>130</v>
      </c>
      <c r="Q12" s="147" t="s">
        <v>131</v>
      </c>
      <c r="R12" s="148">
        <f t="shared" si="1"/>
        <v>-3496591.2</v>
      </c>
      <c r="S12" s="148">
        <f t="shared" si="0"/>
        <v>-3496591.2</v>
      </c>
      <c r="T12" s="136"/>
      <c r="U12" s="136"/>
      <c r="V12" s="136"/>
      <c r="W12" s="136"/>
      <c r="X12" s="134" t="str">
        <f t="shared" si="2"/>
        <v>37/2019/10SO</v>
      </c>
      <c r="Y12" s="134" t="str">
        <f t="shared" si="3"/>
        <v>15 de mayo de 2019</v>
      </c>
      <c r="Z12" s="145">
        <f t="shared" si="4"/>
        <v>1828142.97</v>
      </c>
      <c r="AA12" s="145">
        <v>1828142.97</v>
      </c>
      <c r="AB12" s="134"/>
      <c r="AC12" s="134"/>
      <c r="AD12" s="134"/>
      <c r="AE12" s="134"/>
      <c r="AF12" s="149"/>
      <c r="AG12" s="138"/>
      <c r="AH12" s="139"/>
      <c r="AI12" s="138"/>
      <c r="AJ12" s="139"/>
      <c r="AK12" s="139"/>
      <c r="AL12" s="139"/>
      <c r="AM12" s="139"/>
    </row>
    <row r="13" spans="1:39" s="128" customFormat="1" ht="121.5">
      <c r="A13" s="140">
        <v>5</v>
      </c>
      <c r="B13" s="141" t="s">
        <v>152</v>
      </c>
      <c r="C13" s="131" t="s">
        <v>127</v>
      </c>
      <c r="D13" s="131" t="s">
        <v>128</v>
      </c>
      <c r="E13" s="152" t="s">
        <v>125</v>
      </c>
      <c r="F13" s="142">
        <v>61301</v>
      </c>
      <c r="G13" s="131">
        <v>36</v>
      </c>
      <c r="H13" s="143" t="s">
        <v>129</v>
      </c>
      <c r="I13" s="144" t="s">
        <v>143</v>
      </c>
      <c r="J13" s="145">
        <v>1219423.8</v>
      </c>
      <c r="K13" s="145">
        <v>1219423.8</v>
      </c>
      <c r="L13" s="134"/>
      <c r="M13" s="134"/>
      <c r="N13" s="134"/>
      <c r="O13" s="132"/>
      <c r="P13" s="146" t="s">
        <v>130</v>
      </c>
      <c r="Q13" s="147" t="s">
        <v>131</v>
      </c>
      <c r="R13" s="148">
        <f t="shared" si="1"/>
        <v>-50328.90000000014</v>
      </c>
      <c r="S13" s="148">
        <f t="shared" si="0"/>
        <v>-50328.90000000014</v>
      </c>
      <c r="T13" s="136"/>
      <c r="U13" s="136"/>
      <c r="V13" s="136"/>
      <c r="W13" s="136"/>
      <c r="X13" s="134" t="str">
        <f t="shared" si="2"/>
        <v>37/2019/10SO</v>
      </c>
      <c r="Y13" s="134" t="str">
        <f t="shared" si="3"/>
        <v>15 de mayo de 2019</v>
      </c>
      <c r="Z13" s="145">
        <f t="shared" si="4"/>
        <v>1169094.9</v>
      </c>
      <c r="AA13" s="145">
        <v>1169094.9</v>
      </c>
      <c r="AB13" s="134"/>
      <c r="AC13" s="134"/>
      <c r="AD13" s="134"/>
      <c r="AE13" s="134"/>
      <c r="AF13" s="149"/>
      <c r="AG13" s="138"/>
      <c r="AH13" s="139"/>
      <c r="AI13" s="138"/>
      <c r="AJ13" s="139"/>
      <c r="AK13" s="139"/>
      <c r="AL13" s="139"/>
      <c r="AM13" s="139"/>
    </row>
    <row r="14" spans="1:39" s="128" customFormat="1" ht="121.5">
      <c r="A14" s="140">
        <v>6</v>
      </c>
      <c r="B14" s="141" t="s">
        <v>153</v>
      </c>
      <c r="C14" s="131" t="s">
        <v>127</v>
      </c>
      <c r="D14" s="131" t="s">
        <v>128</v>
      </c>
      <c r="E14" s="152" t="s">
        <v>125</v>
      </c>
      <c r="F14" s="142">
        <v>61301</v>
      </c>
      <c r="G14" s="131">
        <v>36</v>
      </c>
      <c r="H14" s="143" t="s">
        <v>129</v>
      </c>
      <c r="I14" s="144" t="s">
        <v>143</v>
      </c>
      <c r="J14" s="145">
        <v>634100.33</v>
      </c>
      <c r="K14" s="145">
        <v>634100.33</v>
      </c>
      <c r="L14" s="134"/>
      <c r="M14" s="134"/>
      <c r="N14" s="134"/>
      <c r="O14" s="132"/>
      <c r="P14" s="146" t="s">
        <v>130</v>
      </c>
      <c r="Q14" s="147" t="s">
        <v>131</v>
      </c>
      <c r="R14" s="148">
        <f t="shared" si="1"/>
        <v>-59738.2699999999</v>
      </c>
      <c r="S14" s="148">
        <f t="shared" si="0"/>
        <v>-59738.2699999999</v>
      </c>
      <c r="T14" s="136"/>
      <c r="U14" s="136"/>
      <c r="V14" s="136"/>
      <c r="W14" s="136"/>
      <c r="X14" s="134" t="str">
        <f t="shared" si="2"/>
        <v>37/2019/10SO</v>
      </c>
      <c r="Y14" s="134" t="str">
        <f t="shared" si="3"/>
        <v>15 de mayo de 2019</v>
      </c>
      <c r="Z14" s="145">
        <f t="shared" si="4"/>
        <v>574362.06</v>
      </c>
      <c r="AA14" s="145">
        <v>574362.06</v>
      </c>
      <c r="AB14" s="134"/>
      <c r="AC14" s="134"/>
      <c r="AD14" s="134"/>
      <c r="AE14" s="134"/>
      <c r="AF14" s="149"/>
      <c r="AG14" s="138"/>
      <c r="AH14" s="139"/>
      <c r="AI14" s="138"/>
      <c r="AJ14" s="139"/>
      <c r="AK14" s="139"/>
      <c r="AL14" s="139"/>
      <c r="AM14" s="139"/>
    </row>
    <row r="15" spans="1:39" s="128" customFormat="1" ht="182.25">
      <c r="A15" s="140">
        <v>7</v>
      </c>
      <c r="B15" s="141" t="s">
        <v>154</v>
      </c>
      <c r="C15" s="131" t="s">
        <v>127</v>
      </c>
      <c r="D15" s="131" t="s">
        <v>123</v>
      </c>
      <c r="E15" s="152" t="s">
        <v>125</v>
      </c>
      <c r="F15" s="142">
        <v>61306</v>
      </c>
      <c r="G15" s="131">
        <v>36</v>
      </c>
      <c r="H15" s="143" t="s">
        <v>129</v>
      </c>
      <c r="I15" s="144" t="s">
        <v>143</v>
      </c>
      <c r="J15" s="145">
        <v>1541006.91</v>
      </c>
      <c r="K15" s="145">
        <v>1541006.91</v>
      </c>
      <c r="L15" s="134"/>
      <c r="M15" s="134"/>
      <c r="N15" s="134"/>
      <c r="O15" s="132"/>
      <c r="P15" s="146" t="s">
        <v>130</v>
      </c>
      <c r="Q15" s="147" t="s">
        <v>131</v>
      </c>
      <c r="R15" s="148">
        <f t="shared" si="1"/>
        <v>-607261.09</v>
      </c>
      <c r="S15" s="148">
        <f t="shared" si="0"/>
        <v>-607261.09</v>
      </c>
      <c r="T15" s="136"/>
      <c r="U15" s="136"/>
      <c r="V15" s="136"/>
      <c r="W15" s="136"/>
      <c r="X15" s="134" t="str">
        <f t="shared" si="2"/>
        <v>37/2019/10SO</v>
      </c>
      <c r="Y15" s="134" t="str">
        <f t="shared" si="3"/>
        <v>15 de mayo de 2019</v>
      </c>
      <c r="Z15" s="145">
        <f t="shared" si="4"/>
        <v>933745.82</v>
      </c>
      <c r="AA15" s="145">
        <v>933745.82</v>
      </c>
      <c r="AB15" s="134"/>
      <c r="AC15" s="134"/>
      <c r="AD15" s="134"/>
      <c r="AE15" s="134"/>
      <c r="AF15" s="149"/>
      <c r="AG15" s="138"/>
      <c r="AH15" s="139"/>
      <c r="AI15" s="138"/>
      <c r="AJ15" s="139"/>
      <c r="AK15" s="139"/>
      <c r="AL15" s="139"/>
      <c r="AM15" s="139"/>
    </row>
    <row r="16" spans="1:39" s="128" customFormat="1" ht="121.5">
      <c r="A16" s="140">
        <v>8</v>
      </c>
      <c r="B16" s="141" t="s">
        <v>155</v>
      </c>
      <c r="C16" s="131" t="s">
        <v>127</v>
      </c>
      <c r="D16" s="131" t="s">
        <v>128</v>
      </c>
      <c r="E16" s="152" t="s">
        <v>125</v>
      </c>
      <c r="F16" s="142">
        <v>61301</v>
      </c>
      <c r="G16" s="131">
        <v>36</v>
      </c>
      <c r="H16" s="143" t="s">
        <v>129</v>
      </c>
      <c r="I16" s="144" t="s">
        <v>143</v>
      </c>
      <c r="J16" s="145">
        <v>1742586.43</v>
      </c>
      <c r="K16" s="145">
        <v>1742586.43</v>
      </c>
      <c r="L16" s="134"/>
      <c r="M16" s="134"/>
      <c r="N16" s="134"/>
      <c r="O16" s="132"/>
      <c r="P16" s="146" t="s">
        <v>130</v>
      </c>
      <c r="Q16" s="147" t="s">
        <v>131</v>
      </c>
      <c r="R16" s="148">
        <f t="shared" si="1"/>
        <v>947105.4200000002</v>
      </c>
      <c r="S16" s="148">
        <f t="shared" si="0"/>
        <v>947105.4200000002</v>
      </c>
      <c r="T16" s="136"/>
      <c r="U16" s="136"/>
      <c r="V16" s="136"/>
      <c r="W16" s="136"/>
      <c r="X16" s="134" t="str">
        <f t="shared" si="2"/>
        <v>37/2019/10SO</v>
      </c>
      <c r="Y16" s="134" t="str">
        <f t="shared" si="3"/>
        <v>15 de mayo de 2019</v>
      </c>
      <c r="Z16" s="145">
        <f t="shared" si="4"/>
        <v>2689691.85</v>
      </c>
      <c r="AA16" s="145">
        <v>2689691.85</v>
      </c>
      <c r="AB16" s="134"/>
      <c r="AC16" s="134"/>
      <c r="AD16" s="134"/>
      <c r="AE16" s="134"/>
      <c r="AF16" s="149"/>
      <c r="AG16" s="138"/>
      <c r="AH16" s="139"/>
      <c r="AI16" s="138"/>
      <c r="AJ16" s="139"/>
      <c r="AK16" s="139"/>
      <c r="AL16" s="139"/>
      <c r="AM16" s="139"/>
    </row>
    <row r="17" spans="1:39" s="128" customFormat="1" ht="121.5">
      <c r="A17" s="140">
        <v>9</v>
      </c>
      <c r="B17" s="141" t="s">
        <v>156</v>
      </c>
      <c r="C17" s="131" t="s">
        <v>127</v>
      </c>
      <c r="D17" s="131" t="s">
        <v>128</v>
      </c>
      <c r="E17" s="152" t="s">
        <v>125</v>
      </c>
      <c r="F17" s="142">
        <v>61301</v>
      </c>
      <c r="G17" s="131">
        <v>36</v>
      </c>
      <c r="H17" s="143" t="s">
        <v>129</v>
      </c>
      <c r="I17" s="144" t="s">
        <v>143</v>
      </c>
      <c r="J17" s="145">
        <v>2981789.25</v>
      </c>
      <c r="K17" s="145">
        <v>2981789.25</v>
      </c>
      <c r="L17" s="134"/>
      <c r="M17" s="134"/>
      <c r="N17" s="134"/>
      <c r="O17" s="132"/>
      <c r="P17" s="146" t="s">
        <v>159</v>
      </c>
      <c r="Q17" s="147" t="s">
        <v>160</v>
      </c>
      <c r="R17" s="148">
        <f t="shared" si="1"/>
        <v>20948.08999999985</v>
      </c>
      <c r="S17" s="136">
        <f>((AA17+AC17)-(K17))/2</f>
        <v>10474.044999999925</v>
      </c>
      <c r="T17" s="136"/>
      <c r="U17" s="136">
        <f>S17</f>
        <v>10474.044999999925</v>
      </c>
      <c r="V17" s="136"/>
      <c r="W17" s="136"/>
      <c r="X17" s="134" t="str">
        <f t="shared" si="2"/>
        <v>19/2019/04SO</v>
      </c>
      <c r="Y17" s="134" t="str">
        <f t="shared" si="3"/>
        <v>28 de febrero de 2019</v>
      </c>
      <c r="Z17" s="145">
        <f>AA17+AB17+AC17</f>
        <v>3002737.34</v>
      </c>
      <c r="AA17" s="145">
        <v>1501368.67</v>
      </c>
      <c r="AB17" s="145"/>
      <c r="AC17" s="145">
        <v>1501368.67</v>
      </c>
      <c r="AD17" s="134"/>
      <c r="AE17" s="134"/>
      <c r="AF17" s="149"/>
      <c r="AG17" s="138"/>
      <c r="AH17" s="139"/>
      <c r="AI17" s="138"/>
      <c r="AJ17" s="139"/>
      <c r="AK17" s="139"/>
      <c r="AL17" s="139"/>
      <c r="AM17" s="139"/>
    </row>
    <row r="18" spans="1:39" s="128" customFormat="1" ht="121.5">
      <c r="A18" s="140">
        <v>10</v>
      </c>
      <c r="B18" s="141" t="s">
        <v>157</v>
      </c>
      <c r="C18" s="131" t="s">
        <v>127</v>
      </c>
      <c r="D18" s="131" t="s">
        <v>128</v>
      </c>
      <c r="E18" s="152" t="s">
        <v>125</v>
      </c>
      <c r="F18" s="142">
        <v>61306</v>
      </c>
      <c r="G18" s="131">
        <v>36</v>
      </c>
      <c r="H18" s="143" t="s">
        <v>129</v>
      </c>
      <c r="I18" s="144" t="s">
        <v>143</v>
      </c>
      <c r="J18" s="145">
        <v>712765.47</v>
      </c>
      <c r="K18" s="145">
        <v>712765.47</v>
      </c>
      <c r="L18" s="134"/>
      <c r="M18" s="134"/>
      <c r="N18" s="134"/>
      <c r="O18" s="132"/>
      <c r="P18" s="146" t="s">
        <v>161</v>
      </c>
      <c r="Q18" s="147" t="s">
        <v>160</v>
      </c>
      <c r="R18" s="148">
        <f t="shared" si="1"/>
        <v>1489862.2300000002</v>
      </c>
      <c r="S18" s="136">
        <f>((AA18+AC18)-(K18))/2</f>
        <v>744931.1150000001</v>
      </c>
      <c r="T18" s="136"/>
      <c r="U18" s="136">
        <f>S18</f>
        <v>744931.1150000001</v>
      </c>
      <c r="V18" s="136"/>
      <c r="W18" s="136"/>
      <c r="X18" s="134" t="str">
        <f t="shared" si="2"/>
        <v>20/2019/04SO </v>
      </c>
      <c r="Y18" s="134" t="str">
        <f t="shared" si="3"/>
        <v>28 de febrero de 2019</v>
      </c>
      <c r="Z18" s="145">
        <f>AA18+AB18+AC18</f>
        <v>2202627.7</v>
      </c>
      <c r="AA18" s="145">
        <v>1101313.85</v>
      </c>
      <c r="AB18" s="145"/>
      <c r="AC18" s="145">
        <v>1101313.85</v>
      </c>
      <c r="AD18" s="134"/>
      <c r="AE18" s="134"/>
      <c r="AF18" s="149"/>
      <c r="AG18" s="138"/>
      <c r="AH18" s="139"/>
      <c r="AI18" s="138"/>
      <c r="AJ18" s="139"/>
      <c r="AK18" s="139"/>
      <c r="AL18" s="139"/>
      <c r="AM18" s="139"/>
    </row>
    <row r="19" spans="1:39" s="128" customFormat="1" ht="121.5">
      <c r="A19" s="140">
        <v>11</v>
      </c>
      <c r="B19" s="141" t="s">
        <v>158</v>
      </c>
      <c r="C19" s="131" t="s">
        <v>127</v>
      </c>
      <c r="D19" s="131" t="s">
        <v>128</v>
      </c>
      <c r="E19" s="152" t="s">
        <v>125</v>
      </c>
      <c r="F19" s="142">
        <v>61301</v>
      </c>
      <c r="G19" s="131">
        <v>36</v>
      </c>
      <c r="H19" s="143" t="s">
        <v>129</v>
      </c>
      <c r="I19" s="144" t="s">
        <v>143</v>
      </c>
      <c r="J19" s="145">
        <v>1990000</v>
      </c>
      <c r="K19" s="145">
        <v>1990000</v>
      </c>
      <c r="L19" s="134"/>
      <c r="M19" s="134"/>
      <c r="N19" s="134"/>
      <c r="O19" s="132"/>
      <c r="P19" s="146" t="s">
        <v>162</v>
      </c>
      <c r="Q19" s="147" t="s">
        <v>160</v>
      </c>
      <c r="R19" s="148">
        <f t="shared" si="1"/>
        <v>149638.75999999978</v>
      </c>
      <c r="S19" s="136">
        <f>((AA19+AC19)-(K19))/2</f>
        <v>74819.37999999989</v>
      </c>
      <c r="T19" s="136"/>
      <c r="U19" s="136">
        <f>S19</f>
        <v>74819.37999999989</v>
      </c>
      <c r="V19" s="136"/>
      <c r="W19" s="136"/>
      <c r="X19" s="134" t="str">
        <f t="shared" si="2"/>
        <v>21/2019/04SO </v>
      </c>
      <c r="Y19" s="134" t="str">
        <f t="shared" si="3"/>
        <v>28 de febrero de 2019</v>
      </c>
      <c r="Z19" s="145">
        <f>AA19+AB19+AC19</f>
        <v>2139638.76</v>
      </c>
      <c r="AA19" s="145">
        <v>1069819.38</v>
      </c>
      <c r="AB19" s="145"/>
      <c r="AC19" s="145">
        <v>1069819.38</v>
      </c>
      <c r="AD19" s="134"/>
      <c r="AE19" s="134"/>
      <c r="AF19" s="149"/>
      <c r="AG19" s="138"/>
      <c r="AH19" s="139"/>
      <c r="AI19" s="138"/>
      <c r="AJ19" s="139"/>
      <c r="AK19" s="139"/>
      <c r="AL19" s="139"/>
      <c r="AM19" s="139"/>
    </row>
    <row r="20" spans="1:39" s="128" customFormat="1" ht="141.75">
      <c r="A20" s="140">
        <v>12</v>
      </c>
      <c r="B20" s="141" t="s">
        <v>132</v>
      </c>
      <c r="C20" s="131" t="s">
        <v>127</v>
      </c>
      <c r="D20" s="131" t="s">
        <v>123</v>
      </c>
      <c r="E20" s="152" t="s">
        <v>144</v>
      </c>
      <c r="F20" s="142">
        <v>61301</v>
      </c>
      <c r="G20" s="131">
        <v>36</v>
      </c>
      <c r="H20" s="143" t="s">
        <v>129</v>
      </c>
      <c r="I20" s="144" t="s">
        <v>143</v>
      </c>
      <c r="J20" s="145">
        <f aca="true" t="shared" si="5" ref="J20:J25">K20</f>
        <v>593744.68</v>
      </c>
      <c r="K20" s="145">
        <v>593744.68</v>
      </c>
      <c r="L20" s="134"/>
      <c r="M20" s="134"/>
      <c r="N20" s="134"/>
      <c r="O20" s="132"/>
      <c r="P20" s="146" t="s">
        <v>133</v>
      </c>
      <c r="Q20" s="147" t="s">
        <v>134</v>
      </c>
      <c r="R20" s="148">
        <f aca="true" t="shared" si="6" ref="R20:R34">S20</f>
        <v>53864.05999999994</v>
      </c>
      <c r="S20" s="148">
        <f aca="true" t="shared" si="7" ref="S20:S34">AA20-K20</f>
        <v>53864.05999999994</v>
      </c>
      <c r="T20" s="136"/>
      <c r="U20" s="136"/>
      <c r="V20" s="136"/>
      <c r="W20" s="136"/>
      <c r="X20" s="134" t="str">
        <f t="shared" si="2"/>
        <v>56/2019/15SO</v>
      </c>
      <c r="Y20" s="134" t="s">
        <v>134</v>
      </c>
      <c r="Z20" s="145">
        <f aca="true" t="shared" si="8" ref="Z20:Z34">AA20</f>
        <v>647608.74</v>
      </c>
      <c r="AA20" s="145">
        <v>647608.74</v>
      </c>
      <c r="AB20" s="134"/>
      <c r="AC20" s="134"/>
      <c r="AD20" s="134"/>
      <c r="AE20" s="134"/>
      <c r="AF20" s="149"/>
      <c r="AG20" s="138"/>
      <c r="AH20" s="139"/>
      <c r="AI20" s="138"/>
      <c r="AJ20" s="139"/>
      <c r="AK20" s="139"/>
      <c r="AL20" s="139"/>
      <c r="AM20" s="139"/>
    </row>
    <row r="21" spans="1:39" s="128" customFormat="1" ht="101.25">
      <c r="A21" s="140">
        <v>13</v>
      </c>
      <c r="B21" s="141" t="s">
        <v>135</v>
      </c>
      <c r="C21" s="131" t="s">
        <v>127</v>
      </c>
      <c r="D21" s="131" t="s">
        <v>123</v>
      </c>
      <c r="E21" s="152" t="s">
        <v>145</v>
      </c>
      <c r="F21" s="142">
        <v>61202</v>
      </c>
      <c r="G21" s="131">
        <v>36</v>
      </c>
      <c r="H21" s="143" t="s">
        <v>129</v>
      </c>
      <c r="I21" s="144" t="s">
        <v>143</v>
      </c>
      <c r="J21" s="145">
        <f t="shared" si="5"/>
        <v>533500</v>
      </c>
      <c r="K21" s="145">
        <v>533500</v>
      </c>
      <c r="L21" s="134"/>
      <c r="M21" s="134"/>
      <c r="N21" s="134"/>
      <c r="O21" s="132"/>
      <c r="P21" s="135" t="s">
        <v>136</v>
      </c>
      <c r="Q21" s="147" t="s">
        <v>137</v>
      </c>
      <c r="R21" s="148">
        <f t="shared" si="6"/>
        <v>-58158.76000000001</v>
      </c>
      <c r="S21" s="148">
        <f t="shared" si="7"/>
        <v>-58158.76000000001</v>
      </c>
      <c r="T21" s="136"/>
      <c r="U21" s="136"/>
      <c r="V21" s="136"/>
      <c r="W21" s="136"/>
      <c r="X21" s="134" t="s">
        <v>136</v>
      </c>
      <c r="Y21" s="134" t="s">
        <v>137</v>
      </c>
      <c r="Z21" s="145">
        <f t="shared" si="8"/>
        <v>475341.24</v>
      </c>
      <c r="AA21" s="145">
        <v>475341.24</v>
      </c>
      <c r="AB21" s="134"/>
      <c r="AC21" s="134"/>
      <c r="AD21" s="134"/>
      <c r="AE21" s="134"/>
      <c r="AF21" s="149"/>
      <c r="AG21" s="138"/>
      <c r="AH21" s="139"/>
      <c r="AI21" s="138"/>
      <c r="AJ21" s="139"/>
      <c r="AK21" s="139"/>
      <c r="AL21" s="139"/>
      <c r="AM21" s="139"/>
    </row>
    <row r="22" spans="1:39" s="128" customFormat="1" ht="101.25">
      <c r="A22" s="140">
        <v>14</v>
      </c>
      <c r="B22" s="141" t="s">
        <v>138</v>
      </c>
      <c r="C22" s="131" t="s">
        <v>127</v>
      </c>
      <c r="D22" s="131" t="s">
        <v>123</v>
      </c>
      <c r="E22" s="152" t="s">
        <v>145</v>
      </c>
      <c r="F22" s="142">
        <v>61202</v>
      </c>
      <c r="G22" s="131">
        <v>36</v>
      </c>
      <c r="H22" s="143" t="s">
        <v>129</v>
      </c>
      <c r="I22" s="144" t="s">
        <v>143</v>
      </c>
      <c r="J22" s="145">
        <f t="shared" si="5"/>
        <v>300000</v>
      </c>
      <c r="K22" s="145">
        <v>300000</v>
      </c>
      <c r="L22" s="150"/>
      <c r="M22" s="150"/>
      <c r="N22" s="150"/>
      <c r="O22" s="150"/>
      <c r="P22" s="135" t="s">
        <v>139</v>
      </c>
      <c r="Q22" s="147" t="s">
        <v>137</v>
      </c>
      <c r="R22" s="148">
        <f t="shared" si="6"/>
        <v>-98968.20999999999</v>
      </c>
      <c r="S22" s="148">
        <f t="shared" si="7"/>
        <v>-98968.20999999999</v>
      </c>
      <c r="T22" s="136"/>
      <c r="U22" s="136"/>
      <c r="V22" s="136"/>
      <c r="W22" s="136"/>
      <c r="X22" s="134" t="s">
        <v>139</v>
      </c>
      <c r="Y22" s="134" t="s">
        <v>137</v>
      </c>
      <c r="Z22" s="145">
        <f t="shared" si="8"/>
        <v>201031.79</v>
      </c>
      <c r="AA22" s="145">
        <v>201031.79</v>
      </c>
      <c r="AB22" s="150"/>
      <c r="AC22" s="150"/>
      <c r="AD22" s="150"/>
      <c r="AE22" s="150"/>
      <c r="AF22" s="138"/>
      <c r="AG22" s="138"/>
      <c r="AH22" s="139"/>
      <c r="AI22" s="138"/>
      <c r="AJ22" s="139"/>
      <c r="AK22" s="139"/>
      <c r="AL22" s="139"/>
      <c r="AM22" s="139"/>
    </row>
    <row r="23" spans="1:39" s="128" customFormat="1" ht="101.25">
      <c r="A23" s="140">
        <v>15</v>
      </c>
      <c r="B23" s="141" t="s">
        <v>140</v>
      </c>
      <c r="C23" s="131" t="s">
        <v>127</v>
      </c>
      <c r="D23" s="131" t="s">
        <v>123</v>
      </c>
      <c r="E23" s="152" t="s">
        <v>145</v>
      </c>
      <c r="F23" s="142">
        <v>61202</v>
      </c>
      <c r="G23" s="131">
        <v>36</v>
      </c>
      <c r="H23" s="143" t="s">
        <v>129</v>
      </c>
      <c r="I23" s="144" t="s">
        <v>143</v>
      </c>
      <c r="J23" s="145">
        <f t="shared" si="5"/>
        <v>480000</v>
      </c>
      <c r="K23" s="145">
        <v>480000</v>
      </c>
      <c r="L23" s="150"/>
      <c r="M23" s="150"/>
      <c r="N23" s="150"/>
      <c r="O23" s="150"/>
      <c r="P23" s="135" t="s">
        <v>139</v>
      </c>
      <c r="Q23" s="147" t="s">
        <v>137</v>
      </c>
      <c r="R23" s="148">
        <f t="shared" si="6"/>
        <v>-38005.919999999984</v>
      </c>
      <c r="S23" s="148">
        <f t="shared" si="7"/>
        <v>-38005.919999999984</v>
      </c>
      <c r="T23" s="136"/>
      <c r="U23" s="136"/>
      <c r="V23" s="136"/>
      <c r="W23" s="136"/>
      <c r="X23" s="134" t="s">
        <v>139</v>
      </c>
      <c r="Y23" s="134" t="s">
        <v>137</v>
      </c>
      <c r="Z23" s="145">
        <f t="shared" si="8"/>
        <v>441994.08</v>
      </c>
      <c r="AA23" s="145">
        <v>441994.08</v>
      </c>
      <c r="AB23" s="150"/>
      <c r="AC23" s="150"/>
      <c r="AD23" s="150"/>
      <c r="AE23" s="150"/>
      <c r="AF23" s="138"/>
      <c r="AG23" s="138"/>
      <c r="AH23" s="139"/>
      <c r="AI23" s="138"/>
      <c r="AJ23" s="139"/>
      <c r="AK23" s="139"/>
      <c r="AL23" s="139"/>
      <c r="AM23" s="139"/>
    </row>
    <row r="24" spans="1:39" s="128" customFormat="1" ht="101.25">
      <c r="A24" s="140">
        <v>16</v>
      </c>
      <c r="B24" s="151" t="s">
        <v>141</v>
      </c>
      <c r="C24" s="131" t="s">
        <v>127</v>
      </c>
      <c r="D24" s="131" t="s">
        <v>128</v>
      </c>
      <c r="E24" s="152" t="s">
        <v>146</v>
      </c>
      <c r="F24" s="142">
        <v>61405</v>
      </c>
      <c r="G24" s="131">
        <v>36</v>
      </c>
      <c r="H24" s="143" t="s">
        <v>129</v>
      </c>
      <c r="I24" s="144" t="s">
        <v>143</v>
      </c>
      <c r="J24" s="145">
        <f t="shared" si="5"/>
        <v>5000119.78</v>
      </c>
      <c r="K24" s="145">
        <v>5000119.78</v>
      </c>
      <c r="L24" s="150"/>
      <c r="M24" s="150"/>
      <c r="N24" s="150"/>
      <c r="O24" s="150"/>
      <c r="P24" s="135" t="s">
        <v>130</v>
      </c>
      <c r="Q24" s="147" t="s">
        <v>131</v>
      </c>
      <c r="R24" s="148">
        <f t="shared" si="6"/>
        <v>5601156.600000001</v>
      </c>
      <c r="S24" s="148">
        <f t="shared" si="7"/>
        <v>5601156.600000001</v>
      </c>
      <c r="T24" s="136"/>
      <c r="U24" s="136"/>
      <c r="V24" s="136"/>
      <c r="W24" s="136"/>
      <c r="X24" s="134" t="s">
        <v>130</v>
      </c>
      <c r="Y24" s="134" t="s">
        <v>131</v>
      </c>
      <c r="Z24" s="145">
        <f t="shared" si="8"/>
        <v>10601276.38</v>
      </c>
      <c r="AA24" s="145">
        <v>10601276.38</v>
      </c>
      <c r="AB24" s="150"/>
      <c r="AC24" s="150"/>
      <c r="AD24" s="150"/>
      <c r="AE24" s="150"/>
      <c r="AF24" s="138"/>
      <c r="AG24" s="138"/>
      <c r="AH24" s="139"/>
      <c r="AI24" s="138"/>
      <c r="AJ24" s="139"/>
      <c r="AK24" s="139"/>
      <c r="AL24" s="139"/>
      <c r="AM24" s="139"/>
    </row>
    <row r="25" spans="1:39" s="128" customFormat="1" ht="121.5">
      <c r="A25" s="140">
        <v>17</v>
      </c>
      <c r="B25" s="151" t="s">
        <v>142</v>
      </c>
      <c r="C25" s="131" t="s">
        <v>127</v>
      </c>
      <c r="D25" s="131" t="s">
        <v>123</v>
      </c>
      <c r="E25" s="152" t="s">
        <v>146</v>
      </c>
      <c r="F25" s="142">
        <v>61405</v>
      </c>
      <c r="G25" s="131">
        <v>36</v>
      </c>
      <c r="H25" s="143" t="s">
        <v>129</v>
      </c>
      <c r="I25" s="144" t="s">
        <v>143</v>
      </c>
      <c r="J25" s="145">
        <f t="shared" si="5"/>
        <v>1798896.68</v>
      </c>
      <c r="K25" s="145">
        <v>1798896.68</v>
      </c>
      <c r="L25" s="150"/>
      <c r="M25" s="150"/>
      <c r="N25" s="150"/>
      <c r="O25" s="150"/>
      <c r="P25" s="135" t="s">
        <v>130</v>
      </c>
      <c r="Q25" s="147" t="s">
        <v>131</v>
      </c>
      <c r="R25" s="148">
        <f t="shared" si="6"/>
        <v>-798896.6799999999</v>
      </c>
      <c r="S25" s="148">
        <f t="shared" si="7"/>
        <v>-798896.6799999999</v>
      </c>
      <c r="T25" s="136"/>
      <c r="U25" s="136"/>
      <c r="V25" s="136"/>
      <c r="W25" s="136"/>
      <c r="X25" s="134" t="s">
        <v>130</v>
      </c>
      <c r="Y25" s="134" t="s">
        <v>131</v>
      </c>
      <c r="Z25" s="145">
        <f t="shared" si="8"/>
        <v>1000000</v>
      </c>
      <c r="AA25" s="145">
        <v>1000000</v>
      </c>
      <c r="AB25" s="150"/>
      <c r="AC25" s="150"/>
      <c r="AD25" s="150"/>
      <c r="AE25" s="150"/>
      <c r="AF25" s="138"/>
      <c r="AG25" s="138"/>
      <c r="AH25" s="139"/>
      <c r="AI25" s="138"/>
      <c r="AJ25" s="139"/>
      <c r="AK25" s="139"/>
      <c r="AL25" s="139"/>
      <c r="AM25" s="139"/>
    </row>
    <row r="26" spans="1:39" s="128" customFormat="1" ht="141.75">
      <c r="A26" s="155">
        <v>18</v>
      </c>
      <c r="B26" s="151" t="s">
        <v>163</v>
      </c>
      <c r="C26" s="131" t="s">
        <v>127</v>
      </c>
      <c r="D26" s="131" t="s">
        <v>123</v>
      </c>
      <c r="E26" s="152" t="s">
        <v>179</v>
      </c>
      <c r="F26" s="142">
        <v>61307</v>
      </c>
      <c r="G26" s="131">
        <v>36</v>
      </c>
      <c r="H26" s="143" t="s">
        <v>129</v>
      </c>
      <c r="I26" s="144" t="s">
        <v>143</v>
      </c>
      <c r="J26" s="145">
        <f aca="true" t="shared" si="9" ref="J26:J34">K26</f>
        <v>350000</v>
      </c>
      <c r="K26" s="145">
        <v>350000</v>
      </c>
      <c r="L26" s="150"/>
      <c r="M26" s="150"/>
      <c r="N26" s="150"/>
      <c r="O26" s="150"/>
      <c r="P26" s="135" t="s">
        <v>164</v>
      </c>
      <c r="Q26" s="147" t="s">
        <v>165</v>
      </c>
      <c r="R26" s="148">
        <f t="shared" si="6"/>
        <v>45576.359999999986</v>
      </c>
      <c r="S26" s="148">
        <f t="shared" si="7"/>
        <v>45576.359999999986</v>
      </c>
      <c r="T26" s="136"/>
      <c r="U26" s="136"/>
      <c r="V26" s="136"/>
      <c r="W26" s="136"/>
      <c r="X26" s="134" t="s">
        <v>164</v>
      </c>
      <c r="Y26" s="134" t="s">
        <v>165</v>
      </c>
      <c r="Z26" s="145">
        <f t="shared" si="8"/>
        <v>395576.36</v>
      </c>
      <c r="AA26" s="145">
        <v>395576.36</v>
      </c>
      <c r="AB26" s="150"/>
      <c r="AC26" s="150"/>
      <c r="AD26" s="150"/>
      <c r="AE26" s="150"/>
      <c r="AF26" s="138" t="s">
        <v>164</v>
      </c>
      <c r="AG26" s="138" t="s">
        <v>165</v>
      </c>
      <c r="AH26" s="157">
        <f aca="true" t="shared" si="10" ref="AH26:AH31">AI26</f>
        <v>40151.81</v>
      </c>
      <c r="AI26" s="157">
        <v>40151.81</v>
      </c>
      <c r="AJ26" s="139"/>
      <c r="AK26" s="139"/>
      <c r="AL26" s="139"/>
      <c r="AM26" s="139"/>
    </row>
    <row r="27" spans="1:39" s="128" customFormat="1" ht="141.75">
      <c r="A27" s="155">
        <v>19</v>
      </c>
      <c r="B27" s="151" t="s">
        <v>166</v>
      </c>
      <c r="C27" s="131" t="s">
        <v>127</v>
      </c>
      <c r="D27" s="131" t="s">
        <v>128</v>
      </c>
      <c r="E27" s="152" t="s">
        <v>179</v>
      </c>
      <c r="F27" s="142">
        <v>61306</v>
      </c>
      <c r="G27" s="131">
        <v>36</v>
      </c>
      <c r="H27" s="143" t="s">
        <v>129</v>
      </c>
      <c r="I27" s="144" t="s">
        <v>143</v>
      </c>
      <c r="J27" s="145">
        <f t="shared" si="9"/>
        <v>438012.3</v>
      </c>
      <c r="K27" s="145">
        <v>438012.3</v>
      </c>
      <c r="L27" s="150"/>
      <c r="M27" s="150"/>
      <c r="N27" s="150"/>
      <c r="O27" s="150"/>
      <c r="P27" s="135" t="s">
        <v>164</v>
      </c>
      <c r="Q27" s="147" t="s">
        <v>165</v>
      </c>
      <c r="R27" s="148">
        <f t="shared" si="6"/>
        <v>866114.8499999999</v>
      </c>
      <c r="S27" s="148">
        <f t="shared" si="7"/>
        <v>866114.8499999999</v>
      </c>
      <c r="T27" s="136"/>
      <c r="U27" s="136"/>
      <c r="V27" s="136"/>
      <c r="W27" s="136"/>
      <c r="X27" s="134" t="s">
        <v>164</v>
      </c>
      <c r="Y27" s="134" t="s">
        <v>165</v>
      </c>
      <c r="Z27" s="145">
        <f t="shared" si="8"/>
        <v>1304127.15</v>
      </c>
      <c r="AA27" s="145">
        <v>1304127.15</v>
      </c>
      <c r="AB27" s="150"/>
      <c r="AC27" s="150"/>
      <c r="AD27" s="150"/>
      <c r="AE27" s="150"/>
      <c r="AF27" s="138" t="s">
        <v>164</v>
      </c>
      <c r="AG27" s="138" t="s">
        <v>165</v>
      </c>
      <c r="AH27" s="157">
        <f t="shared" si="10"/>
        <v>200319.42</v>
      </c>
      <c r="AI27" s="157">
        <v>200319.42</v>
      </c>
      <c r="AJ27" s="139"/>
      <c r="AK27" s="139"/>
      <c r="AL27" s="139"/>
      <c r="AM27" s="139"/>
    </row>
    <row r="28" spans="1:39" s="128" customFormat="1" ht="141.75">
      <c r="A28" s="155">
        <v>20</v>
      </c>
      <c r="B28" s="151" t="s">
        <v>167</v>
      </c>
      <c r="C28" s="131" t="s">
        <v>127</v>
      </c>
      <c r="D28" s="131" t="s">
        <v>128</v>
      </c>
      <c r="E28" s="152" t="s">
        <v>179</v>
      </c>
      <c r="F28" s="142">
        <v>61306</v>
      </c>
      <c r="G28" s="131">
        <v>36</v>
      </c>
      <c r="H28" s="143" t="s">
        <v>129</v>
      </c>
      <c r="I28" s="144" t="s">
        <v>143</v>
      </c>
      <c r="J28" s="145">
        <f t="shared" si="9"/>
        <v>796386</v>
      </c>
      <c r="K28" s="145">
        <v>796386</v>
      </c>
      <c r="L28" s="150"/>
      <c r="M28" s="150"/>
      <c r="N28" s="150"/>
      <c r="O28" s="150"/>
      <c r="P28" s="135" t="s">
        <v>164</v>
      </c>
      <c r="Q28" s="147" t="s">
        <v>165</v>
      </c>
      <c r="R28" s="148">
        <f t="shared" si="6"/>
        <v>-28644.640000000014</v>
      </c>
      <c r="S28" s="148">
        <f t="shared" si="7"/>
        <v>-28644.640000000014</v>
      </c>
      <c r="T28" s="136"/>
      <c r="U28" s="136"/>
      <c r="V28" s="136"/>
      <c r="W28" s="136"/>
      <c r="X28" s="134" t="s">
        <v>164</v>
      </c>
      <c r="Y28" s="134" t="s">
        <v>165</v>
      </c>
      <c r="Z28" s="145">
        <f t="shared" si="8"/>
        <v>767741.36</v>
      </c>
      <c r="AA28" s="145">
        <v>767741.36</v>
      </c>
      <c r="AB28" s="150"/>
      <c r="AC28" s="150"/>
      <c r="AD28" s="150"/>
      <c r="AE28" s="150"/>
      <c r="AF28" s="138" t="s">
        <v>164</v>
      </c>
      <c r="AG28" s="138" t="s">
        <v>165</v>
      </c>
      <c r="AH28" s="157">
        <f t="shared" si="10"/>
        <v>53660.76</v>
      </c>
      <c r="AI28" s="157">
        <v>53660.76</v>
      </c>
      <c r="AJ28" s="139"/>
      <c r="AK28" s="139"/>
      <c r="AL28" s="139"/>
      <c r="AM28" s="139"/>
    </row>
    <row r="29" spans="1:39" s="128" customFormat="1" ht="121.5">
      <c r="A29" s="155">
        <v>21</v>
      </c>
      <c r="B29" s="151" t="s">
        <v>168</v>
      </c>
      <c r="C29" s="131" t="s">
        <v>127</v>
      </c>
      <c r="D29" s="131" t="s">
        <v>123</v>
      </c>
      <c r="E29" s="152" t="s">
        <v>180</v>
      </c>
      <c r="F29" s="142">
        <v>61202</v>
      </c>
      <c r="G29" s="131">
        <v>36</v>
      </c>
      <c r="H29" s="143" t="s">
        <v>129</v>
      </c>
      <c r="I29" s="144" t="s">
        <v>143</v>
      </c>
      <c r="J29" s="145">
        <f t="shared" si="9"/>
        <v>250000</v>
      </c>
      <c r="K29" s="145">
        <v>250000</v>
      </c>
      <c r="L29" s="150"/>
      <c r="M29" s="150"/>
      <c r="N29" s="150"/>
      <c r="O29" s="150"/>
      <c r="P29" s="135" t="s">
        <v>164</v>
      </c>
      <c r="Q29" s="147" t="s">
        <v>165</v>
      </c>
      <c r="R29" s="148">
        <f t="shared" si="6"/>
        <v>-102816.29000000001</v>
      </c>
      <c r="S29" s="148">
        <f t="shared" si="7"/>
        <v>-102816.29000000001</v>
      </c>
      <c r="T29" s="136"/>
      <c r="U29" s="136"/>
      <c r="V29" s="136"/>
      <c r="W29" s="136"/>
      <c r="X29" s="134" t="s">
        <v>164</v>
      </c>
      <c r="Y29" s="134" t="s">
        <v>165</v>
      </c>
      <c r="Z29" s="145">
        <f t="shared" si="8"/>
        <v>147183.71</v>
      </c>
      <c r="AA29" s="145">
        <v>147183.71</v>
      </c>
      <c r="AB29" s="150"/>
      <c r="AC29" s="150"/>
      <c r="AD29" s="150"/>
      <c r="AE29" s="150"/>
      <c r="AF29" s="138" t="s">
        <v>164</v>
      </c>
      <c r="AG29" s="138" t="s">
        <v>165</v>
      </c>
      <c r="AH29" s="157">
        <f t="shared" si="10"/>
        <v>20600.26</v>
      </c>
      <c r="AI29" s="157">
        <v>20600.26</v>
      </c>
      <c r="AJ29" s="139"/>
      <c r="AK29" s="139"/>
      <c r="AL29" s="139"/>
      <c r="AM29" s="139"/>
    </row>
    <row r="30" spans="1:39" s="128" customFormat="1" ht="81">
      <c r="A30" s="155">
        <v>22</v>
      </c>
      <c r="B30" s="151" t="s">
        <v>169</v>
      </c>
      <c r="C30" s="131" t="s">
        <v>127</v>
      </c>
      <c r="D30" s="131" t="s">
        <v>128</v>
      </c>
      <c r="E30" s="152" t="s">
        <v>180</v>
      </c>
      <c r="F30" s="142">
        <v>61202</v>
      </c>
      <c r="G30" s="131">
        <v>36</v>
      </c>
      <c r="H30" s="143" t="s">
        <v>129</v>
      </c>
      <c r="I30" s="144" t="s">
        <v>143</v>
      </c>
      <c r="J30" s="145">
        <f t="shared" si="9"/>
        <v>1095798.21</v>
      </c>
      <c r="K30" s="145">
        <v>1095798.21</v>
      </c>
      <c r="L30" s="150"/>
      <c r="M30" s="150"/>
      <c r="N30" s="150"/>
      <c r="O30" s="150"/>
      <c r="P30" s="135" t="s">
        <v>164</v>
      </c>
      <c r="Q30" s="147" t="s">
        <v>165</v>
      </c>
      <c r="R30" s="148">
        <f t="shared" si="6"/>
        <v>35622.51000000001</v>
      </c>
      <c r="S30" s="148">
        <f t="shared" si="7"/>
        <v>35622.51000000001</v>
      </c>
      <c r="T30" s="136"/>
      <c r="U30" s="136"/>
      <c r="V30" s="136"/>
      <c r="W30" s="136"/>
      <c r="X30" s="134" t="s">
        <v>164</v>
      </c>
      <c r="Y30" s="134" t="s">
        <v>165</v>
      </c>
      <c r="Z30" s="145">
        <f t="shared" si="8"/>
        <v>1131420.72</v>
      </c>
      <c r="AA30" s="145">
        <v>1131420.72</v>
      </c>
      <c r="AB30" s="150"/>
      <c r="AC30" s="150"/>
      <c r="AD30" s="150"/>
      <c r="AE30" s="150"/>
      <c r="AF30" s="138" t="s">
        <v>164</v>
      </c>
      <c r="AG30" s="138" t="s">
        <v>165</v>
      </c>
      <c r="AH30" s="157">
        <f t="shared" si="10"/>
        <v>232755.73</v>
      </c>
      <c r="AI30" s="157">
        <v>232755.73</v>
      </c>
      <c r="AJ30" s="139"/>
      <c r="AK30" s="139"/>
      <c r="AL30" s="139"/>
      <c r="AM30" s="139"/>
    </row>
    <row r="31" spans="1:39" s="128" customFormat="1" ht="101.25">
      <c r="A31" s="156">
        <v>23</v>
      </c>
      <c r="B31" s="151" t="s">
        <v>170</v>
      </c>
      <c r="C31" s="131" t="s">
        <v>127</v>
      </c>
      <c r="D31" s="131" t="s">
        <v>123</v>
      </c>
      <c r="E31" s="152" t="s">
        <v>180</v>
      </c>
      <c r="F31" s="142">
        <v>61202</v>
      </c>
      <c r="G31" s="131">
        <v>36</v>
      </c>
      <c r="H31" s="143" t="s">
        <v>129</v>
      </c>
      <c r="I31" s="144" t="s">
        <v>143</v>
      </c>
      <c r="J31" s="145">
        <f t="shared" si="9"/>
        <v>300000</v>
      </c>
      <c r="K31" s="145">
        <v>300000</v>
      </c>
      <c r="L31" s="150"/>
      <c r="M31" s="150"/>
      <c r="N31" s="150"/>
      <c r="O31" s="150"/>
      <c r="P31" s="135" t="s">
        <v>171</v>
      </c>
      <c r="Q31" s="147" t="s">
        <v>172</v>
      </c>
      <c r="R31" s="148">
        <f t="shared" si="6"/>
        <v>-112596.1</v>
      </c>
      <c r="S31" s="148">
        <f t="shared" si="7"/>
        <v>-112596.1</v>
      </c>
      <c r="T31" s="136"/>
      <c r="U31" s="136"/>
      <c r="V31" s="136"/>
      <c r="W31" s="136"/>
      <c r="X31" s="134" t="s">
        <v>171</v>
      </c>
      <c r="Y31" s="134" t="s">
        <v>172</v>
      </c>
      <c r="Z31" s="145">
        <f t="shared" si="8"/>
        <v>187403.9</v>
      </c>
      <c r="AA31" s="145">
        <v>187403.9</v>
      </c>
      <c r="AB31" s="150"/>
      <c r="AC31" s="150"/>
      <c r="AD31" s="150"/>
      <c r="AE31" s="150"/>
      <c r="AF31" s="138" t="s">
        <v>171</v>
      </c>
      <c r="AG31" s="138" t="s">
        <v>172</v>
      </c>
      <c r="AH31" s="157">
        <f t="shared" si="10"/>
        <v>36046.14</v>
      </c>
      <c r="AI31" s="157">
        <v>36046.14</v>
      </c>
      <c r="AJ31" s="139"/>
      <c r="AK31" s="139"/>
      <c r="AL31" s="139"/>
      <c r="AM31" s="139"/>
    </row>
    <row r="32" spans="1:39" s="128" customFormat="1" ht="81">
      <c r="A32" s="156">
        <v>24</v>
      </c>
      <c r="B32" s="151" t="s">
        <v>173</v>
      </c>
      <c r="C32" s="131" t="s">
        <v>127</v>
      </c>
      <c r="D32" s="131" t="s">
        <v>123</v>
      </c>
      <c r="E32" s="152" t="s">
        <v>180</v>
      </c>
      <c r="F32" s="142">
        <v>61202</v>
      </c>
      <c r="G32" s="131">
        <v>36</v>
      </c>
      <c r="H32" s="143" t="s">
        <v>129</v>
      </c>
      <c r="I32" s="144" t="s">
        <v>143</v>
      </c>
      <c r="J32" s="145">
        <f t="shared" si="9"/>
        <v>778973.28</v>
      </c>
      <c r="K32" s="145">
        <v>778973.28</v>
      </c>
      <c r="L32" s="150"/>
      <c r="M32" s="150"/>
      <c r="N32" s="150"/>
      <c r="O32" s="150"/>
      <c r="P32" s="135" t="s">
        <v>171</v>
      </c>
      <c r="Q32" s="147" t="s">
        <v>172</v>
      </c>
      <c r="R32" s="148">
        <f t="shared" si="6"/>
        <v>-580683.04</v>
      </c>
      <c r="S32" s="148">
        <f t="shared" si="7"/>
        <v>-580683.04</v>
      </c>
      <c r="T32" s="136"/>
      <c r="U32" s="136"/>
      <c r="V32" s="136"/>
      <c r="W32" s="136"/>
      <c r="X32" s="134" t="s">
        <v>171</v>
      </c>
      <c r="Y32" s="134" t="s">
        <v>172</v>
      </c>
      <c r="Z32" s="145">
        <f t="shared" si="8"/>
        <v>198290.24</v>
      </c>
      <c r="AA32" s="145">
        <v>198290.24</v>
      </c>
      <c r="AB32" s="150"/>
      <c r="AC32" s="150"/>
      <c r="AD32" s="150"/>
      <c r="AE32" s="150"/>
      <c r="AF32" s="138"/>
      <c r="AG32" s="138"/>
      <c r="AH32" s="139"/>
      <c r="AI32" s="138"/>
      <c r="AJ32" s="139"/>
      <c r="AK32" s="139"/>
      <c r="AL32" s="139"/>
      <c r="AM32" s="139"/>
    </row>
    <row r="33" spans="1:39" s="128" customFormat="1" ht="101.25">
      <c r="A33" s="156">
        <v>25</v>
      </c>
      <c r="B33" s="151" t="s">
        <v>174</v>
      </c>
      <c r="C33" s="131" t="s">
        <v>127</v>
      </c>
      <c r="D33" s="131" t="s">
        <v>123</v>
      </c>
      <c r="E33" s="152" t="s">
        <v>180</v>
      </c>
      <c r="F33" s="142">
        <v>61202</v>
      </c>
      <c r="G33" s="131">
        <v>36</v>
      </c>
      <c r="H33" s="143" t="s">
        <v>129</v>
      </c>
      <c r="I33" s="144" t="s">
        <v>143</v>
      </c>
      <c r="J33" s="145">
        <f t="shared" si="9"/>
        <v>533500</v>
      </c>
      <c r="K33" s="145">
        <v>533500</v>
      </c>
      <c r="L33" s="150"/>
      <c r="M33" s="150"/>
      <c r="N33" s="150"/>
      <c r="O33" s="150"/>
      <c r="P33" s="135" t="s">
        <v>175</v>
      </c>
      <c r="Q33" s="147" t="s">
        <v>172</v>
      </c>
      <c r="R33" s="148">
        <f t="shared" si="6"/>
        <v>-354603.89</v>
      </c>
      <c r="S33" s="148">
        <f t="shared" si="7"/>
        <v>-354603.89</v>
      </c>
      <c r="T33" s="136"/>
      <c r="U33" s="136"/>
      <c r="V33" s="136"/>
      <c r="W33" s="136"/>
      <c r="X33" s="134" t="s">
        <v>175</v>
      </c>
      <c r="Y33" s="134" t="s">
        <v>172</v>
      </c>
      <c r="Z33" s="145">
        <f t="shared" si="8"/>
        <v>178896.11</v>
      </c>
      <c r="AA33" s="145">
        <v>178896.11</v>
      </c>
      <c r="AB33" s="150"/>
      <c r="AC33" s="150"/>
      <c r="AD33" s="150"/>
      <c r="AE33" s="150"/>
      <c r="AF33" s="138" t="s">
        <v>175</v>
      </c>
      <c r="AG33" s="138" t="s">
        <v>172</v>
      </c>
      <c r="AH33" s="157">
        <f>AI33</f>
        <v>74945.43</v>
      </c>
      <c r="AI33" s="138">
        <v>74945.43</v>
      </c>
      <c r="AJ33" s="139"/>
      <c r="AK33" s="139"/>
      <c r="AL33" s="139"/>
      <c r="AM33" s="139"/>
    </row>
    <row r="34" spans="1:39" s="128" customFormat="1" ht="81">
      <c r="A34" s="156">
        <v>26</v>
      </c>
      <c r="B34" s="151" t="s">
        <v>176</v>
      </c>
      <c r="C34" s="131" t="s">
        <v>127</v>
      </c>
      <c r="D34" s="131" t="s">
        <v>123</v>
      </c>
      <c r="E34" s="152" t="s">
        <v>181</v>
      </c>
      <c r="F34" s="142">
        <v>61404</v>
      </c>
      <c r="G34" s="131">
        <v>36</v>
      </c>
      <c r="H34" s="143" t="s">
        <v>129</v>
      </c>
      <c r="I34" s="144" t="s">
        <v>143</v>
      </c>
      <c r="J34" s="145">
        <f t="shared" si="9"/>
        <v>200000</v>
      </c>
      <c r="K34" s="145">
        <v>200000</v>
      </c>
      <c r="L34" s="150"/>
      <c r="M34" s="150"/>
      <c r="N34" s="150"/>
      <c r="O34" s="150"/>
      <c r="P34" s="135" t="s">
        <v>177</v>
      </c>
      <c r="Q34" s="147" t="s">
        <v>178</v>
      </c>
      <c r="R34" s="148">
        <f t="shared" si="6"/>
        <v>115808.90000000002</v>
      </c>
      <c r="S34" s="148">
        <f t="shared" si="7"/>
        <v>115808.90000000002</v>
      </c>
      <c r="T34" s="136"/>
      <c r="U34" s="136"/>
      <c r="V34" s="136"/>
      <c r="W34" s="136"/>
      <c r="X34" s="134" t="s">
        <v>177</v>
      </c>
      <c r="Y34" s="134" t="s">
        <v>178</v>
      </c>
      <c r="Z34" s="145">
        <f t="shared" si="8"/>
        <v>315808.9</v>
      </c>
      <c r="AA34" s="145">
        <v>315808.9</v>
      </c>
      <c r="AB34" s="150"/>
      <c r="AC34" s="150"/>
      <c r="AD34" s="150"/>
      <c r="AE34" s="150"/>
      <c r="AF34" s="138" t="s">
        <v>177</v>
      </c>
      <c r="AG34" s="138" t="s">
        <v>178</v>
      </c>
      <c r="AH34" s="157">
        <f>AI34</f>
        <v>314760.9</v>
      </c>
      <c r="AI34" s="138">
        <v>314760.9</v>
      </c>
      <c r="AJ34" s="139"/>
      <c r="AK34" s="139"/>
      <c r="AL34" s="139"/>
      <c r="AM34" s="139"/>
    </row>
    <row r="35" s="13" customFormat="1" ht="16.5">
      <c r="K35" s="125"/>
    </row>
    <row r="36" spans="11:12" ht="16.5">
      <c r="K36" s="125"/>
      <c r="L36" s="13"/>
    </row>
    <row r="37" s="13" customFormat="1" ht="16.5">
      <c r="K37" s="125"/>
    </row>
    <row r="38" s="13" customFormat="1" ht="16.5">
      <c r="K38" s="125"/>
    </row>
    <row r="40" spans="2:30" ht="76.5" customHeight="1">
      <c r="B40" s="11"/>
      <c r="C40" s="169"/>
      <c r="D40" s="169"/>
      <c r="E40" s="169"/>
      <c r="F40" s="12"/>
      <c r="G40" s="126"/>
      <c r="H40" s="126"/>
      <c r="I40" s="126"/>
      <c r="J40" s="170"/>
      <c r="K40" s="170"/>
      <c r="L40" s="170"/>
      <c r="M40" s="170"/>
      <c r="R40" s="170"/>
      <c r="S40" s="170"/>
      <c r="T40" s="11"/>
      <c r="U40" s="11"/>
      <c r="W40" s="13"/>
      <c r="X40" s="13"/>
      <c r="Y40" s="170"/>
      <c r="Z40" s="170"/>
      <c r="AA40" s="11"/>
      <c r="AB40" s="11"/>
      <c r="AC40" s="13"/>
      <c r="AD40" s="13"/>
    </row>
    <row r="41" spans="2:28" ht="54.75" customHeight="1">
      <c r="B41" s="11"/>
      <c r="C41" s="158" t="s">
        <v>119</v>
      </c>
      <c r="D41" s="158"/>
      <c r="E41" s="158"/>
      <c r="F41" s="153"/>
      <c r="G41" s="154"/>
      <c r="H41" s="154"/>
      <c r="I41" s="154"/>
      <c r="J41" s="158" t="s">
        <v>120</v>
      </c>
      <c r="K41" s="158"/>
      <c r="L41" s="158"/>
      <c r="M41" s="158"/>
      <c r="N41" s="153"/>
      <c r="O41" s="153"/>
      <c r="P41" s="153"/>
      <c r="Q41" s="153"/>
      <c r="R41" s="158" t="s">
        <v>118</v>
      </c>
      <c r="S41" s="158"/>
      <c r="T41" s="158"/>
      <c r="U41" s="158"/>
      <c r="V41" s="153"/>
      <c r="W41" s="153"/>
      <c r="X41" s="153"/>
      <c r="Y41" s="158" t="s">
        <v>126</v>
      </c>
      <c r="Z41" s="158"/>
      <c r="AA41" s="158"/>
      <c r="AB41" s="158"/>
    </row>
    <row r="42" spans="2:25" ht="33.75" customHeight="1">
      <c r="B42" s="11"/>
      <c r="C42" s="124"/>
      <c r="D42" s="124"/>
      <c r="E42" s="124"/>
      <c r="F42" s="12"/>
      <c r="G42" s="126"/>
      <c r="H42" s="126"/>
      <c r="I42" s="126"/>
      <c r="J42" s="124"/>
      <c r="K42" s="124"/>
      <c r="L42" s="124"/>
      <c r="M42" s="124"/>
      <c r="P42" s="11"/>
      <c r="Q42" s="11"/>
      <c r="R42" s="124"/>
      <c r="S42" s="124"/>
      <c r="T42" s="124"/>
      <c r="U42" s="124"/>
      <c r="W42" s="12"/>
      <c r="X42" s="12"/>
      <c r="Y42" s="12"/>
    </row>
    <row r="43" spans="1:25" ht="33.75" customHeight="1">
      <c r="A43" s="1" t="s">
        <v>15</v>
      </c>
      <c r="B43" s="11"/>
      <c r="C43" s="124"/>
      <c r="D43" s="124"/>
      <c r="E43" s="124"/>
      <c r="F43" s="12"/>
      <c r="G43" s="126"/>
      <c r="H43" s="126"/>
      <c r="I43" s="126"/>
      <c r="J43" s="124"/>
      <c r="K43" s="124"/>
      <c r="L43" s="124"/>
      <c r="M43" s="124"/>
      <c r="P43" s="11"/>
      <c r="Q43" s="11"/>
      <c r="R43" s="124"/>
      <c r="S43" s="124"/>
      <c r="T43" s="124"/>
      <c r="U43" s="124"/>
      <c r="W43" s="12"/>
      <c r="X43" s="12"/>
      <c r="Y43" s="12"/>
    </row>
    <row r="44" spans="2:25" ht="33.75" customHeight="1">
      <c r="B44" s="11"/>
      <c r="C44" s="124"/>
      <c r="D44" s="124"/>
      <c r="E44" s="124"/>
      <c r="F44" s="12"/>
      <c r="G44" s="126"/>
      <c r="H44" s="126"/>
      <c r="I44" s="126"/>
      <c r="J44" s="124"/>
      <c r="K44" s="124"/>
      <c r="L44" s="124"/>
      <c r="M44" s="124"/>
      <c r="P44" s="11"/>
      <c r="Q44" s="11"/>
      <c r="R44" s="124"/>
      <c r="S44" s="124"/>
      <c r="T44" s="124"/>
      <c r="U44" s="124"/>
      <c r="W44" s="12"/>
      <c r="X44" s="12"/>
      <c r="Y44" s="12"/>
    </row>
    <row r="45" spans="2:25" ht="33.75" customHeight="1">
      <c r="B45" s="11"/>
      <c r="C45" s="124"/>
      <c r="D45" s="124"/>
      <c r="E45" s="124"/>
      <c r="F45" s="12"/>
      <c r="G45" s="126"/>
      <c r="H45" s="126"/>
      <c r="I45" s="126"/>
      <c r="J45" s="124"/>
      <c r="K45" s="124"/>
      <c r="L45" s="124"/>
      <c r="M45" s="124"/>
      <c r="P45" s="11"/>
      <c r="Q45" s="11"/>
      <c r="R45" s="124"/>
      <c r="S45" s="124"/>
      <c r="T45" s="124"/>
      <c r="U45" s="124"/>
      <c r="W45" s="12"/>
      <c r="X45" s="12"/>
      <c r="Y45" s="12"/>
    </row>
    <row r="46" spans="2:25" ht="33.75" customHeight="1">
      <c r="B46" s="11"/>
      <c r="C46" s="124"/>
      <c r="D46" s="124"/>
      <c r="E46" s="124"/>
      <c r="F46" s="12"/>
      <c r="G46" s="126"/>
      <c r="H46" s="126"/>
      <c r="I46" s="126"/>
      <c r="J46" s="124"/>
      <c r="K46" s="124"/>
      <c r="L46" s="124"/>
      <c r="M46" s="124"/>
      <c r="P46" s="11"/>
      <c r="Q46" s="11"/>
      <c r="R46" s="124"/>
      <c r="S46" s="124"/>
      <c r="T46" s="124"/>
      <c r="U46" s="124"/>
      <c r="W46" s="12"/>
      <c r="X46" s="12"/>
      <c r="Y46" s="12"/>
    </row>
    <row r="48" spans="2:31" ht="18.75">
      <c r="B48" s="159" t="s">
        <v>18</v>
      </c>
      <c r="C48" s="159"/>
      <c r="D48" s="159"/>
      <c r="E48" s="159"/>
      <c r="F48" s="159"/>
      <c r="G48" s="159"/>
      <c r="H48" s="159"/>
      <c r="I48" s="159"/>
      <c r="J48" s="159"/>
      <c r="K48" s="159"/>
      <c r="L48" s="159"/>
      <c r="M48" s="159"/>
      <c r="N48" s="159"/>
      <c r="O48" s="159"/>
      <c r="P48" s="159"/>
      <c r="Q48" s="159"/>
      <c r="R48" s="159"/>
      <c r="S48" s="159"/>
      <c r="T48" s="159"/>
      <c r="U48" s="159"/>
      <c r="V48" s="159"/>
      <c r="W48" s="159"/>
      <c r="X48" s="159"/>
      <c r="Y48" s="159"/>
      <c r="Z48" s="159"/>
      <c r="AA48" s="159"/>
      <c r="AB48" s="159"/>
      <c r="AC48" s="159"/>
      <c r="AD48" s="159"/>
      <c r="AE48" s="159"/>
    </row>
  </sheetData>
  <sheetProtection/>
  <mergeCells count="21">
    <mergeCell ref="A7:A8"/>
    <mergeCell ref="B7:B8"/>
    <mergeCell ref="C7:C8"/>
    <mergeCell ref="D7:D8"/>
    <mergeCell ref="E7:E8"/>
    <mergeCell ref="F7:F8"/>
    <mergeCell ref="AF7:AM7"/>
    <mergeCell ref="C40:E40"/>
    <mergeCell ref="J40:M40"/>
    <mergeCell ref="R40:S40"/>
    <mergeCell ref="Y40:Z40"/>
    <mergeCell ref="B1:O1"/>
    <mergeCell ref="G7:G8"/>
    <mergeCell ref="H7:O7"/>
    <mergeCell ref="C41:E41"/>
    <mergeCell ref="J41:M41"/>
    <mergeCell ref="R41:U41"/>
    <mergeCell ref="Y41:AB41"/>
    <mergeCell ref="B48:AE48"/>
    <mergeCell ref="P7:W7"/>
    <mergeCell ref="X7:AE7"/>
  </mergeCells>
  <printOptions horizontalCentered="1"/>
  <pageMargins left="0.5118110236220472" right="0.11811023622047245" top="0.7480314960629921" bottom="0.7480314960629921" header="0.31496062992125984" footer="0.31496062992125984"/>
  <pageSetup horizontalDpi="600" verticalDpi="600" orientation="landscape" paperSize="17" scale="26" r:id="rId2"/>
  <headerFooter>
    <oddFooter>&amp;R&amp;P de &amp;N</oddFooter>
  </headerFooter>
  <ignoredErrors>
    <ignoredError sqref="Z17" formula="1"/>
  </ignoredErrors>
  <drawing r:id="rId1"/>
</worksheet>
</file>

<file path=xl/worksheets/sheet2.xml><?xml version="1.0" encoding="utf-8"?>
<worksheet xmlns="http://schemas.openxmlformats.org/spreadsheetml/2006/main" xmlns:r="http://schemas.openxmlformats.org/officeDocument/2006/relationships">
  <sheetPr>
    <pageSetUpPr fitToPage="1"/>
  </sheetPr>
  <dimension ref="A1:AN27"/>
  <sheetViews>
    <sheetView zoomScale="80" zoomScaleNormal="80" zoomScaleSheetLayoutView="70" zoomScalePageLayoutView="0" workbookViewId="0" topLeftCell="A1">
      <selection activeCell="A19" sqref="A19"/>
    </sheetView>
  </sheetViews>
  <sheetFormatPr defaultColWidth="11.421875" defaultRowHeight="15"/>
  <cols>
    <col min="1" max="1" width="3.7109375" style="37" customWidth="1"/>
    <col min="2" max="2" width="47.28125" style="1" customWidth="1"/>
    <col min="3" max="3" width="17.140625" style="1" customWidth="1"/>
    <col min="4" max="4" width="18.140625" style="1" customWidth="1"/>
    <col min="5" max="5" width="16.421875" style="1" customWidth="1"/>
    <col min="6" max="7" width="19.8515625" style="1" customWidth="1"/>
    <col min="8" max="8" width="21.8515625" style="1" bestFit="1" customWidth="1"/>
    <col min="9" max="9" width="25.00390625" style="1" bestFit="1" customWidth="1"/>
    <col min="10" max="15" width="15.28125" style="1" customWidth="1"/>
    <col min="16" max="16" width="23.28125" style="1" customWidth="1"/>
    <col min="17" max="17" width="29.57421875" style="1" bestFit="1" customWidth="1"/>
    <col min="18" max="18" width="15.140625" style="1" customWidth="1"/>
    <col min="19" max="19" width="15.28125" style="1" customWidth="1"/>
    <col min="20" max="20" width="15.140625" style="1" customWidth="1"/>
    <col min="21" max="24" width="14.421875" style="1" customWidth="1"/>
    <col min="25" max="25" width="21.8515625" style="1" bestFit="1" customWidth="1"/>
    <col min="26" max="26" width="27.140625" style="1" bestFit="1" customWidth="1"/>
    <col min="27" max="27" width="14.421875" style="1" customWidth="1"/>
    <col min="28" max="28" width="15.28125" style="1" customWidth="1"/>
    <col min="29" max="32" width="14.421875" style="1" customWidth="1"/>
    <col min="33" max="33" width="21.8515625" style="1" bestFit="1" customWidth="1"/>
    <col min="34" max="34" width="26.7109375" style="1" bestFit="1" customWidth="1"/>
    <col min="35" max="40" width="14.421875" style="1" customWidth="1"/>
    <col min="41" max="16384" width="11.421875" style="1" customWidth="1"/>
  </cols>
  <sheetData>
    <row r="1" spans="2:17" ht="23.25">
      <c r="B1" s="187" t="s">
        <v>103</v>
      </c>
      <c r="C1" s="187"/>
      <c r="D1" s="187"/>
      <c r="E1" s="187"/>
      <c r="F1" s="187"/>
      <c r="G1" s="187"/>
      <c r="H1" s="187"/>
      <c r="I1" s="187"/>
      <c r="J1" s="187"/>
      <c r="K1" s="187"/>
      <c r="L1" s="187"/>
      <c r="M1" s="187"/>
      <c r="N1" s="187"/>
      <c r="O1" s="187"/>
      <c r="P1" s="26"/>
      <c r="Q1" s="26"/>
    </row>
    <row r="2" spans="2:18" ht="25.5">
      <c r="B2" s="2"/>
      <c r="C2" s="2"/>
      <c r="D2" s="2"/>
      <c r="E2" s="2"/>
      <c r="F2" s="2"/>
      <c r="G2" s="2"/>
      <c r="H2" s="2"/>
      <c r="I2" s="2"/>
      <c r="J2" s="2"/>
      <c r="K2" s="2"/>
      <c r="L2" s="2"/>
      <c r="M2" s="2"/>
      <c r="N2" s="2"/>
      <c r="O2" s="2"/>
      <c r="P2" s="2"/>
      <c r="Q2" s="2"/>
      <c r="R2" s="3"/>
    </row>
    <row r="3" spans="2:3" ht="16.5">
      <c r="B3" s="14" t="s">
        <v>19</v>
      </c>
      <c r="C3" s="14" t="s">
        <v>29</v>
      </c>
    </row>
    <row r="4" spans="2:18" ht="25.5">
      <c r="B4" s="14"/>
      <c r="D4" s="2"/>
      <c r="E4" s="2"/>
      <c r="F4" s="2"/>
      <c r="G4" s="2"/>
      <c r="H4" s="2"/>
      <c r="I4" s="2"/>
      <c r="J4" s="2"/>
      <c r="K4" s="2"/>
      <c r="L4" s="2"/>
      <c r="M4" s="2"/>
      <c r="N4" s="2"/>
      <c r="O4" s="2"/>
      <c r="P4" s="2"/>
      <c r="Q4" s="2"/>
      <c r="R4" s="3"/>
    </row>
    <row r="5" ht="16.5">
      <c r="B5" s="14" t="s">
        <v>30</v>
      </c>
    </row>
    <row r="6" spans="10:33" ht="33.75" customHeight="1">
      <c r="J6" s="87" t="s">
        <v>16</v>
      </c>
      <c r="AC6" s="5" t="s">
        <v>16</v>
      </c>
      <c r="AG6" s="89"/>
    </row>
    <row r="7" spans="1:40" ht="56.25" customHeight="1">
      <c r="A7" s="188" t="s">
        <v>59</v>
      </c>
      <c r="B7" s="189" t="s">
        <v>41</v>
      </c>
      <c r="C7" s="189" t="s">
        <v>42</v>
      </c>
      <c r="D7" s="189" t="s">
        <v>43</v>
      </c>
      <c r="E7" s="190" t="s">
        <v>44</v>
      </c>
      <c r="F7" s="189" t="s">
        <v>45</v>
      </c>
      <c r="G7" s="192" t="s">
        <v>52</v>
      </c>
      <c r="H7" s="193" t="s">
        <v>89</v>
      </c>
      <c r="I7" s="194"/>
      <c r="J7" s="194"/>
      <c r="K7" s="194"/>
      <c r="L7" s="194"/>
      <c r="M7" s="194"/>
      <c r="N7" s="194"/>
      <c r="O7" s="195"/>
      <c r="P7" s="184" t="s">
        <v>54</v>
      </c>
      <c r="Q7" s="185"/>
      <c r="R7" s="185"/>
      <c r="S7" s="185"/>
      <c r="T7" s="185"/>
      <c r="U7" s="185"/>
      <c r="V7" s="185"/>
      <c r="W7" s="185"/>
      <c r="X7" s="186"/>
      <c r="Y7" s="180" t="s">
        <v>55</v>
      </c>
      <c r="Z7" s="181"/>
      <c r="AA7" s="181"/>
      <c r="AB7" s="181"/>
      <c r="AC7" s="181"/>
      <c r="AD7" s="181"/>
      <c r="AE7" s="181"/>
      <c r="AF7" s="182"/>
      <c r="AG7" s="177" t="s">
        <v>100</v>
      </c>
      <c r="AH7" s="178"/>
      <c r="AI7" s="178"/>
      <c r="AJ7" s="178"/>
      <c r="AK7" s="178"/>
      <c r="AL7" s="178"/>
      <c r="AM7" s="178"/>
      <c r="AN7" s="179"/>
    </row>
    <row r="8" spans="1:40" ht="27">
      <c r="A8" s="188"/>
      <c r="B8" s="189"/>
      <c r="C8" s="189"/>
      <c r="D8" s="189"/>
      <c r="E8" s="191"/>
      <c r="F8" s="189"/>
      <c r="G8" s="192"/>
      <c r="H8" s="72" t="s">
        <v>51</v>
      </c>
      <c r="I8" s="7" t="s">
        <v>50</v>
      </c>
      <c r="J8" s="6" t="s">
        <v>7</v>
      </c>
      <c r="K8" s="7" t="s">
        <v>99</v>
      </c>
      <c r="L8" s="7" t="s">
        <v>9</v>
      </c>
      <c r="M8" s="7" t="s">
        <v>10</v>
      </c>
      <c r="N8" s="7" t="s">
        <v>11</v>
      </c>
      <c r="O8" s="73" t="s">
        <v>12</v>
      </c>
      <c r="P8" s="67" t="s">
        <v>51</v>
      </c>
      <c r="Q8" s="35" t="s">
        <v>50</v>
      </c>
      <c r="R8" s="36" t="s">
        <v>0</v>
      </c>
      <c r="S8" s="35" t="s">
        <v>99</v>
      </c>
      <c r="T8" s="36" t="s">
        <v>9</v>
      </c>
      <c r="U8" s="36" t="s">
        <v>10</v>
      </c>
      <c r="V8" s="36" t="s">
        <v>11</v>
      </c>
      <c r="W8" s="82" t="s">
        <v>12</v>
      </c>
      <c r="X8" s="120" t="s">
        <v>97</v>
      </c>
      <c r="Y8" s="72" t="s">
        <v>51</v>
      </c>
      <c r="Z8" s="7" t="s">
        <v>50</v>
      </c>
      <c r="AA8" s="6" t="s">
        <v>0</v>
      </c>
      <c r="AB8" s="7" t="s">
        <v>99</v>
      </c>
      <c r="AC8" s="6" t="s">
        <v>9</v>
      </c>
      <c r="AD8" s="6" t="s">
        <v>10</v>
      </c>
      <c r="AE8" s="6" t="s">
        <v>11</v>
      </c>
      <c r="AF8" s="6" t="s">
        <v>12</v>
      </c>
      <c r="AG8" s="90" t="s">
        <v>51</v>
      </c>
      <c r="AH8" s="91" t="s">
        <v>50</v>
      </c>
      <c r="AI8" s="92" t="s">
        <v>0</v>
      </c>
      <c r="AJ8" s="91" t="s">
        <v>8</v>
      </c>
      <c r="AK8" s="92" t="s">
        <v>9</v>
      </c>
      <c r="AL8" s="92" t="s">
        <v>10</v>
      </c>
      <c r="AM8" s="92" t="s">
        <v>11</v>
      </c>
      <c r="AN8" s="92" t="s">
        <v>12</v>
      </c>
    </row>
    <row r="9" spans="1:40" s="12" customFormat="1" ht="17.25" thickBot="1">
      <c r="A9" s="113">
        <v>1</v>
      </c>
      <c r="B9" s="47" t="s">
        <v>64</v>
      </c>
      <c r="C9" s="48" t="s">
        <v>65</v>
      </c>
      <c r="D9" s="48" t="s">
        <v>66</v>
      </c>
      <c r="E9" s="48">
        <v>61305</v>
      </c>
      <c r="F9" s="48" t="s">
        <v>67</v>
      </c>
      <c r="G9" s="63" t="s">
        <v>68</v>
      </c>
      <c r="H9" s="74" t="s">
        <v>69</v>
      </c>
      <c r="I9" s="49">
        <v>42048</v>
      </c>
      <c r="J9" s="108">
        <f>SUM(K9:O9)</f>
        <v>3000000</v>
      </c>
      <c r="K9" s="51">
        <v>1000000</v>
      </c>
      <c r="L9" s="51">
        <v>1000000</v>
      </c>
      <c r="M9" s="51">
        <v>0</v>
      </c>
      <c r="N9" s="51">
        <v>1000000</v>
      </c>
      <c r="O9" s="75">
        <v>0</v>
      </c>
      <c r="P9" s="68"/>
      <c r="Q9" s="52"/>
      <c r="R9" s="53"/>
      <c r="S9" s="54"/>
      <c r="T9" s="54"/>
      <c r="U9" s="54"/>
      <c r="V9" s="54"/>
      <c r="W9" s="83"/>
      <c r="X9" s="111"/>
      <c r="Y9" s="74">
        <v>45</v>
      </c>
      <c r="Z9" s="49">
        <v>42367</v>
      </c>
      <c r="AA9" s="108">
        <f>SUM(AB9:AF9)</f>
        <v>3000000</v>
      </c>
      <c r="AB9" s="51">
        <v>1000000</v>
      </c>
      <c r="AC9" s="51">
        <v>1000000</v>
      </c>
      <c r="AD9" s="51">
        <v>0</v>
      </c>
      <c r="AE9" s="51">
        <v>1000000</v>
      </c>
      <c r="AF9" s="51">
        <v>0</v>
      </c>
      <c r="AG9" s="93"/>
      <c r="AH9" s="94"/>
      <c r="AI9" s="95">
        <f>SUM(AJ9:AN9)</f>
        <v>0</v>
      </c>
      <c r="AJ9" s="96"/>
      <c r="AK9" s="96"/>
      <c r="AL9" s="96"/>
      <c r="AM9" s="96"/>
      <c r="AN9" s="96"/>
    </row>
    <row r="10" spans="1:40" s="12" customFormat="1" ht="16.5">
      <c r="A10" s="114">
        <v>2</v>
      </c>
      <c r="B10" s="38" t="s">
        <v>71</v>
      </c>
      <c r="C10" s="39" t="s">
        <v>65</v>
      </c>
      <c r="D10" s="39" t="s">
        <v>66</v>
      </c>
      <c r="E10" s="39">
        <v>61307</v>
      </c>
      <c r="F10" s="39" t="s">
        <v>70</v>
      </c>
      <c r="G10" s="64" t="s">
        <v>68</v>
      </c>
      <c r="H10" s="76" t="s">
        <v>69</v>
      </c>
      <c r="I10" s="40">
        <v>42048</v>
      </c>
      <c r="J10" s="109">
        <f>SUM(K10:O10)</f>
        <v>5300000</v>
      </c>
      <c r="K10" s="42">
        <v>2000000</v>
      </c>
      <c r="L10" s="42">
        <v>800000</v>
      </c>
      <c r="M10" s="42">
        <v>2500000</v>
      </c>
      <c r="N10" s="42">
        <v>0</v>
      </c>
      <c r="O10" s="77">
        <v>0</v>
      </c>
      <c r="P10" s="69">
        <v>12</v>
      </c>
      <c r="Q10" s="43">
        <v>42131</v>
      </c>
      <c r="R10" s="44">
        <f aca="true" t="shared" si="0" ref="R10:R17">SUM(S10:W10)</f>
        <v>6000000</v>
      </c>
      <c r="S10" s="45">
        <v>2500000</v>
      </c>
      <c r="T10" s="45">
        <v>1000000</v>
      </c>
      <c r="U10" s="45">
        <v>2500000</v>
      </c>
      <c r="V10" s="45">
        <v>0</v>
      </c>
      <c r="W10" s="84">
        <v>0</v>
      </c>
      <c r="X10" s="112"/>
      <c r="Y10" s="76"/>
      <c r="Z10" s="40"/>
      <c r="AA10" s="41"/>
      <c r="AB10" s="42"/>
      <c r="AC10" s="42"/>
      <c r="AD10" s="42"/>
      <c r="AE10" s="42"/>
      <c r="AF10" s="42"/>
      <c r="AG10" s="97"/>
      <c r="AH10" s="98"/>
      <c r="AI10" s="99"/>
      <c r="AJ10" s="100"/>
      <c r="AK10" s="100"/>
      <c r="AL10" s="100"/>
      <c r="AM10" s="100"/>
      <c r="AN10" s="100"/>
    </row>
    <row r="11" spans="1:40" ht="16.5">
      <c r="A11" s="115">
        <v>2</v>
      </c>
      <c r="B11" s="8"/>
      <c r="C11" s="9"/>
      <c r="D11" s="9"/>
      <c r="E11" s="9"/>
      <c r="F11" s="9"/>
      <c r="G11" s="65"/>
      <c r="H11" s="78"/>
      <c r="I11" s="27"/>
      <c r="J11" s="28"/>
      <c r="K11" s="10"/>
      <c r="L11" s="10"/>
      <c r="M11" s="10"/>
      <c r="N11" s="10"/>
      <c r="O11" s="79"/>
      <c r="P11" s="70" t="s">
        <v>72</v>
      </c>
      <c r="Q11" s="32">
        <v>42156</v>
      </c>
      <c r="R11" s="33">
        <f t="shared" si="0"/>
        <v>7000000</v>
      </c>
      <c r="S11" s="34">
        <v>3000000</v>
      </c>
      <c r="T11" s="34">
        <v>1000000</v>
      </c>
      <c r="U11" s="34">
        <v>3000000</v>
      </c>
      <c r="V11" s="34">
        <v>0</v>
      </c>
      <c r="W11" s="85">
        <v>0</v>
      </c>
      <c r="X11" s="110"/>
      <c r="Y11" s="78"/>
      <c r="Z11" s="27"/>
      <c r="AA11" s="28"/>
      <c r="AB11" s="10"/>
      <c r="AC11" s="10"/>
      <c r="AD11" s="10"/>
      <c r="AE11" s="10"/>
      <c r="AF11" s="10"/>
      <c r="AG11" s="101"/>
      <c r="AH11" s="102"/>
      <c r="AI11" s="103"/>
      <c r="AJ11" s="104"/>
      <c r="AK11" s="104"/>
      <c r="AL11" s="104"/>
      <c r="AM11" s="104"/>
      <c r="AN11" s="104"/>
    </row>
    <row r="12" spans="1:40" ht="17.25" thickBot="1">
      <c r="A12" s="113">
        <v>2</v>
      </c>
      <c r="B12" s="47"/>
      <c r="C12" s="48"/>
      <c r="D12" s="48"/>
      <c r="E12" s="48"/>
      <c r="F12" s="48"/>
      <c r="G12" s="63"/>
      <c r="H12" s="74"/>
      <c r="I12" s="49"/>
      <c r="J12" s="50"/>
      <c r="K12" s="51"/>
      <c r="L12" s="51"/>
      <c r="M12" s="51"/>
      <c r="N12" s="51"/>
      <c r="O12" s="75"/>
      <c r="P12" s="68" t="s">
        <v>73</v>
      </c>
      <c r="Q12" s="52">
        <v>42191</v>
      </c>
      <c r="R12" s="108">
        <f t="shared" si="0"/>
        <v>5000000</v>
      </c>
      <c r="S12" s="54">
        <v>2000000</v>
      </c>
      <c r="T12" s="54">
        <v>1000000</v>
      </c>
      <c r="U12" s="54">
        <v>2000000</v>
      </c>
      <c r="V12" s="54">
        <v>0</v>
      </c>
      <c r="W12" s="83">
        <v>0</v>
      </c>
      <c r="X12" s="111"/>
      <c r="Y12" s="74">
        <v>45</v>
      </c>
      <c r="Z12" s="49">
        <v>42367</v>
      </c>
      <c r="AA12" s="108">
        <f>SUM(AB12:AF12)</f>
        <v>5000000</v>
      </c>
      <c r="AB12" s="51">
        <v>2000000</v>
      </c>
      <c r="AC12" s="51">
        <v>1000000</v>
      </c>
      <c r="AD12" s="51">
        <v>2000000</v>
      </c>
      <c r="AE12" s="51">
        <v>0</v>
      </c>
      <c r="AF12" s="51">
        <v>0</v>
      </c>
      <c r="AG12" s="93"/>
      <c r="AH12" s="94"/>
      <c r="AI12" s="95">
        <f>SUM(AJ12:AN12)</f>
        <v>0</v>
      </c>
      <c r="AJ12" s="96"/>
      <c r="AK12" s="96"/>
      <c r="AL12" s="96"/>
      <c r="AM12" s="96"/>
      <c r="AN12" s="96"/>
    </row>
    <row r="13" spans="1:40" ht="27">
      <c r="A13" s="114">
        <v>3</v>
      </c>
      <c r="B13" s="38" t="s">
        <v>77</v>
      </c>
      <c r="C13" s="39" t="s">
        <v>74</v>
      </c>
      <c r="D13" s="39" t="s">
        <v>75</v>
      </c>
      <c r="E13" s="39">
        <v>61502</v>
      </c>
      <c r="F13" s="39" t="s">
        <v>76</v>
      </c>
      <c r="G13" s="64" t="s">
        <v>68</v>
      </c>
      <c r="H13" s="76"/>
      <c r="I13" s="40"/>
      <c r="J13" s="41"/>
      <c r="K13" s="42"/>
      <c r="L13" s="42"/>
      <c r="M13" s="42"/>
      <c r="N13" s="42"/>
      <c r="O13" s="77"/>
      <c r="P13" s="69" t="s">
        <v>72</v>
      </c>
      <c r="Q13" s="43">
        <v>42156</v>
      </c>
      <c r="R13" s="44">
        <f t="shared" si="0"/>
        <v>2000000</v>
      </c>
      <c r="S13" s="45">
        <v>500000</v>
      </c>
      <c r="T13" s="45">
        <v>500000</v>
      </c>
      <c r="U13" s="45">
        <v>500000</v>
      </c>
      <c r="V13" s="45">
        <v>500000</v>
      </c>
      <c r="W13" s="84">
        <v>0</v>
      </c>
      <c r="X13" s="119" t="s">
        <v>98</v>
      </c>
      <c r="Y13" s="76"/>
      <c r="Z13" s="40"/>
      <c r="AA13" s="41"/>
      <c r="AB13" s="42"/>
      <c r="AC13" s="42"/>
      <c r="AD13" s="42"/>
      <c r="AE13" s="42"/>
      <c r="AF13" s="42"/>
      <c r="AG13" s="97"/>
      <c r="AH13" s="98"/>
      <c r="AI13" s="99"/>
      <c r="AJ13" s="100"/>
      <c r="AK13" s="100"/>
      <c r="AL13" s="100"/>
      <c r="AM13" s="100"/>
      <c r="AN13" s="100"/>
    </row>
    <row r="14" spans="1:40" ht="17.25" thickBot="1">
      <c r="A14" s="113">
        <v>3</v>
      </c>
      <c r="B14" s="47"/>
      <c r="C14" s="48"/>
      <c r="D14" s="48"/>
      <c r="E14" s="48"/>
      <c r="F14" s="48"/>
      <c r="G14" s="63"/>
      <c r="H14" s="74"/>
      <c r="I14" s="49"/>
      <c r="J14" s="50"/>
      <c r="K14" s="51"/>
      <c r="L14" s="51"/>
      <c r="M14" s="51"/>
      <c r="N14" s="51"/>
      <c r="O14" s="75"/>
      <c r="P14" s="68" t="s">
        <v>86</v>
      </c>
      <c r="Q14" s="52">
        <v>42324</v>
      </c>
      <c r="R14" s="108">
        <f t="shared" si="0"/>
        <v>1500000</v>
      </c>
      <c r="S14" s="54">
        <v>500000</v>
      </c>
      <c r="T14" s="54">
        <v>500000</v>
      </c>
      <c r="U14" s="54">
        <v>500000</v>
      </c>
      <c r="V14" s="54">
        <v>0</v>
      </c>
      <c r="W14" s="83">
        <v>0</v>
      </c>
      <c r="X14" s="111"/>
      <c r="Y14" s="74">
        <v>45</v>
      </c>
      <c r="Z14" s="49">
        <v>42367</v>
      </c>
      <c r="AA14" s="108">
        <f>SUM(AB14:AF14)</f>
        <v>1500000</v>
      </c>
      <c r="AB14" s="51">
        <v>500000</v>
      </c>
      <c r="AC14" s="51">
        <v>500000</v>
      </c>
      <c r="AD14" s="51">
        <v>500000</v>
      </c>
      <c r="AE14" s="51">
        <v>0</v>
      </c>
      <c r="AF14" s="51">
        <v>0</v>
      </c>
      <c r="AG14" s="93"/>
      <c r="AH14" s="94"/>
      <c r="AI14" s="95">
        <f>SUM(AJ14:AN14)</f>
        <v>0</v>
      </c>
      <c r="AJ14" s="96"/>
      <c r="AK14" s="96"/>
      <c r="AL14" s="96"/>
      <c r="AM14" s="96"/>
      <c r="AN14" s="96"/>
    </row>
    <row r="15" spans="1:40" ht="17.25" thickBot="1">
      <c r="A15" s="116">
        <v>4</v>
      </c>
      <c r="B15" s="121" t="s">
        <v>78</v>
      </c>
      <c r="C15" s="55" t="s">
        <v>74</v>
      </c>
      <c r="D15" s="55" t="s">
        <v>79</v>
      </c>
      <c r="E15" s="55">
        <v>61709</v>
      </c>
      <c r="F15" s="55" t="s">
        <v>80</v>
      </c>
      <c r="G15" s="66" t="s">
        <v>68</v>
      </c>
      <c r="H15" s="80"/>
      <c r="I15" s="56"/>
      <c r="J15" s="57"/>
      <c r="K15" s="58"/>
      <c r="L15" s="58"/>
      <c r="M15" s="58"/>
      <c r="N15" s="58"/>
      <c r="O15" s="81"/>
      <c r="P15" s="71" t="s">
        <v>85</v>
      </c>
      <c r="Q15" s="59">
        <v>42088</v>
      </c>
      <c r="R15" s="117">
        <f t="shared" si="0"/>
        <v>650000</v>
      </c>
      <c r="S15" s="60">
        <v>300000</v>
      </c>
      <c r="T15" s="60">
        <v>0</v>
      </c>
      <c r="U15" s="60">
        <v>300000</v>
      </c>
      <c r="V15" s="60">
        <v>0</v>
      </c>
      <c r="W15" s="86">
        <v>50000</v>
      </c>
      <c r="X15" s="118" t="s">
        <v>98</v>
      </c>
      <c r="Y15" s="80">
        <v>45</v>
      </c>
      <c r="Z15" s="56">
        <v>42367</v>
      </c>
      <c r="AA15" s="117">
        <f>SUM(AB15:AF15)</f>
        <v>650000</v>
      </c>
      <c r="AB15" s="58">
        <v>300000</v>
      </c>
      <c r="AC15" s="58">
        <v>0</v>
      </c>
      <c r="AD15" s="58">
        <v>300000</v>
      </c>
      <c r="AE15" s="58">
        <v>0</v>
      </c>
      <c r="AF15" s="58">
        <v>50000</v>
      </c>
      <c r="AG15" s="105" t="s">
        <v>101</v>
      </c>
      <c r="AH15" s="106">
        <v>42369</v>
      </c>
      <c r="AI15" s="117">
        <f>SUM(AJ15:AN15)</f>
        <v>50000</v>
      </c>
      <c r="AJ15" s="107">
        <v>0</v>
      </c>
      <c r="AK15" s="107">
        <v>0</v>
      </c>
      <c r="AL15" s="107">
        <v>0</v>
      </c>
      <c r="AM15" s="107">
        <v>0</v>
      </c>
      <c r="AN15" s="107">
        <v>50000</v>
      </c>
    </row>
    <row r="16" spans="1:40" s="12" customFormat="1" ht="16.5">
      <c r="A16" s="114">
        <v>5</v>
      </c>
      <c r="B16" s="38" t="s">
        <v>81</v>
      </c>
      <c r="C16" s="39" t="s">
        <v>65</v>
      </c>
      <c r="D16" s="39" t="s">
        <v>82</v>
      </c>
      <c r="E16" s="39">
        <v>61802</v>
      </c>
      <c r="F16" s="39" t="s">
        <v>83</v>
      </c>
      <c r="G16" s="64" t="s">
        <v>68</v>
      </c>
      <c r="H16" s="76" t="s">
        <v>69</v>
      </c>
      <c r="I16" s="40">
        <v>42048</v>
      </c>
      <c r="J16" s="109">
        <f>SUM(K16:O16)</f>
        <v>800000</v>
      </c>
      <c r="K16" s="42">
        <v>200000</v>
      </c>
      <c r="L16" s="42">
        <v>200000</v>
      </c>
      <c r="M16" s="42">
        <v>200000</v>
      </c>
      <c r="N16" s="42">
        <v>200000</v>
      </c>
      <c r="O16" s="77">
        <v>0</v>
      </c>
      <c r="P16" s="69" t="s">
        <v>73</v>
      </c>
      <c r="Q16" s="43">
        <v>42191</v>
      </c>
      <c r="R16" s="44">
        <f t="shared" si="0"/>
        <v>900000</v>
      </c>
      <c r="S16" s="45">
        <v>200000</v>
      </c>
      <c r="T16" s="45">
        <v>200000</v>
      </c>
      <c r="U16" s="45">
        <v>200000</v>
      </c>
      <c r="V16" s="45">
        <v>200000</v>
      </c>
      <c r="W16" s="84">
        <v>100000</v>
      </c>
      <c r="X16" s="112"/>
      <c r="Y16" s="76"/>
      <c r="Z16" s="40"/>
      <c r="AA16" s="41"/>
      <c r="AB16" s="42"/>
      <c r="AC16" s="42"/>
      <c r="AD16" s="42"/>
      <c r="AE16" s="42"/>
      <c r="AF16" s="42"/>
      <c r="AG16" s="97"/>
      <c r="AH16" s="98"/>
      <c r="AI16" s="99"/>
      <c r="AJ16" s="100"/>
      <c r="AK16" s="100"/>
      <c r="AL16" s="100"/>
      <c r="AM16" s="100"/>
      <c r="AN16" s="100"/>
    </row>
    <row r="17" spans="1:40" ht="17.25" thickBot="1">
      <c r="A17" s="46">
        <v>5</v>
      </c>
      <c r="B17" s="47"/>
      <c r="C17" s="48"/>
      <c r="D17" s="48"/>
      <c r="E17" s="48"/>
      <c r="F17" s="48"/>
      <c r="G17" s="63"/>
      <c r="H17" s="74"/>
      <c r="I17" s="49"/>
      <c r="J17" s="50"/>
      <c r="K17" s="51"/>
      <c r="L17" s="51"/>
      <c r="M17" s="51"/>
      <c r="N17" s="51"/>
      <c r="O17" s="75"/>
      <c r="P17" s="68" t="s">
        <v>84</v>
      </c>
      <c r="Q17" s="52">
        <v>42260</v>
      </c>
      <c r="R17" s="108">
        <f t="shared" si="0"/>
        <v>1200000</v>
      </c>
      <c r="S17" s="54">
        <v>200000</v>
      </c>
      <c r="T17" s="54">
        <v>200000</v>
      </c>
      <c r="U17" s="54">
        <v>200000</v>
      </c>
      <c r="V17" s="54">
        <v>500000</v>
      </c>
      <c r="W17" s="83">
        <v>100000</v>
      </c>
      <c r="X17" s="111"/>
      <c r="Y17" s="74">
        <v>45</v>
      </c>
      <c r="Z17" s="49">
        <v>42367</v>
      </c>
      <c r="AA17" s="108">
        <f>SUM(AB17:AF17)</f>
        <v>1200000</v>
      </c>
      <c r="AB17" s="51">
        <v>200000</v>
      </c>
      <c r="AC17" s="51">
        <v>200000</v>
      </c>
      <c r="AD17" s="51">
        <v>200000</v>
      </c>
      <c r="AE17" s="51">
        <v>500000</v>
      </c>
      <c r="AF17" s="51">
        <v>100000</v>
      </c>
      <c r="AG17" s="93"/>
      <c r="AH17" s="94"/>
      <c r="AI17" s="95">
        <f>SUM(AJ17:AN17)</f>
        <v>0</v>
      </c>
      <c r="AJ17" s="96"/>
      <c r="AK17" s="96"/>
      <c r="AL17" s="96"/>
      <c r="AM17" s="96"/>
      <c r="AN17" s="96"/>
    </row>
    <row r="18" spans="1:40" s="12" customFormat="1" ht="27">
      <c r="A18" s="114">
        <v>6</v>
      </c>
      <c r="B18" s="38" t="s">
        <v>87</v>
      </c>
      <c r="C18" s="39" t="s">
        <v>74</v>
      </c>
      <c r="D18" s="39" t="s">
        <v>75</v>
      </c>
      <c r="E18" s="39">
        <v>61502</v>
      </c>
      <c r="F18" s="39" t="s">
        <v>76</v>
      </c>
      <c r="G18" s="64" t="s">
        <v>68</v>
      </c>
      <c r="H18" s="76" t="s">
        <v>69</v>
      </c>
      <c r="I18" s="40">
        <v>42048</v>
      </c>
      <c r="J18" s="109">
        <f>SUM(K18:O18)</f>
        <v>600000</v>
      </c>
      <c r="K18" s="42">
        <v>0</v>
      </c>
      <c r="L18" s="42">
        <v>200000</v>
      </c>
      <c r="M18" s="42">
        <v>200000</v>
      </c>
      <c r="N18" s="42">
        <v>200000</v>
      </c>
      <c r="O18" s="77">
        <v>0</v>
      </c>
      <c r="P18" s="69" t="s">
        <v>85</v>
      </c>
      <c r="Q18" s="43">
        <v>42124</v>
      </c>
      <c r="R18" s="109" t="s">
        <v>88</v>
      </c>
      <c r="S18" s="45">
        <v>0</v>
      </c>
      <c r="T18" s="45">
        <v>0</v>
      </c>
      <c r="U18" s="45">
        <v>0</v>
      </c>
      <c r="V18" s="45">
        <v>0</v>
      </c>
      <c r="W18" s="84">
        <v>0</v>
      </c>
      <c r="X18" s="112"/>
      <c r="Y18" s="76"/>
      <c r="Z18" s="40"/>
      <c r="AA18" s="41"/>
      <c r="AB18" s="42"/>
      <c r="AC18" s="42"/>
      <c r="AD18" s="42"/>
      <c r="AE18" s="42"/>
      <c r="AF18" s="42"/>
      <c r="AG18" s="97"/>
      <c r="AH18" s="98"/>
      <c r="AI18" s="99"/>
      <c r="AJ18" s="100"/>
      <c r="AK18" s="100"/>
      <c r="AL18" s="100"/>
      <c r="AM18" s="100"/>
      <c r="AN18" s="100"/>
    </row>
    <row r="19" spans="9:27" ht="16.5">
      <c r="I19" s="61" t="s">
        <v>58</v>
      </c>
      <c r="J19" s="62">
        <f>SUM(J9:J18)</f>
        <v>9700000</v>
      </c>
      <c r="Q19" s="30"/>
      <c r="R19" s="29"/>
      <c r="Z19" s="61" t="s">
        <v>58</v>
      </c>
      <c r="AA19" s="62">
        <f>SUM(AA9:AA18)</f>
        <v>11350000</v>
      </c>
    </row>
    <row r="20" spans="2:18" ht="16.5">
      <c r="B20" s="14" t="s">
        <v>32</v>
      </c>
      <c r="C20" s="21" t="s">
        <v>93</v>
      </c>
      <c r="R20" s="31"/>
    </row>
    <row r="21" ht="16.5">
      <c r="AA21" s="88">
        <f>J19-AA19</f>
        <v>-1650000</v>
      </c>
    </row>
    <row r="24" spans="2:31" ht="16.5">
      <c r="B24" s="11"/>
      <c r="C24" s="169" t="s">
        <v>94</v>
      </c>
      <c r="D24" s="169"/>
      <c r="E24" s="169"/>
      <c r="F24" s="12"/>
      <c r="G24" s="25"/>
      <c r="H24" s="25"/>
      <c r="I24" s="25"/>
      <c r="J24" s="170" t="s">
        <v>53</v>
      </c>
      <c r="K24" s="170"/>
      <c r="L24" s="170"/>
      <c r="M24" s="170"/>
      <c r="R24" s="170" t="s">
        <v>63</v>
      </c>
      <c r="S24" s="170"/>
      <c r="T24" s="11"/>
      <c r="U24" s="11"/>
      <c r="W24" s="13"/>
      <c r="X24" s="13"/>
      <c r="Y24" s="13"/>
      <c r="Z24" s="13"/>
      <c r="AA24" s="13"/>
      <c r="AB24" s="13"/>
      <c r="AC24" s="13"/>
      <c r="AD24" s="13"/>
      <c r="AE24" s="13"/>
    </row>
    <row r="25" spans="2:26" ht="16.5">
      <c r="B25" s="11"/>
      <c r="C25" s="183" t="s">
        <v>1</v>
      </c>
      <c r="D25" s="183"/>
      <c r="E25" s="183"/>
      <c r="F25" s="12"/>
      <c r="G25" s="24"/>
      <c r="H25" s="24"/>
      <c r="I25" s="24"/>
      <c r="J25" s="183" t="s">
        <v>2</v>
      </c>
      <c r="K25" s="183"/>
      <c r="L25" s="183"/>
      <c r="M25" s="183"/>
      <c r="O25" s="183" t="s">
        <v>49</v>
      </c>
      <c r="P25" s="183"/>
      <c r="Q25" s="183"/>
      <c r="R25" s="183"/>
      <c r="S25" s="183"/>
      <c r="T25" s="183"/>
      <c r="U25" s="183"/>
      <c r="W25" s="12"/>
      <c r="X25" s="12"/>
      <c r="Y25" s="12"/>
      <c r="Z25" s="12"/>
    </row>
    <row r="27" spans="2:32" ht="16.5">
      <c r="B27" s="169" t="s">
        <v>18</v>
      </c>
      <c r="C27" s="169"/>
      <c r="D27" s="169"/>
      <c r="E27" s="169"/>
      <c r="F27" s="169"/>
      <c r="G27" s="169"/>
      <c r="H27" s="169"/>
      <c r="I27" s="169"/>
      <c r="J27" s="169"/>
      <c r="K27" s="169"/>
      <c r="L27" s="169"/>
      <c r="M27" s="169"/>
      <c r="N27" s="169"/>
      <c r="O27" s="169"/>
      <c r="P27" s="169"/>
      <c r="Q27" s="169"/>
      <c r="R27" s="169"/>
      <c r="S27" s="169"/>
      <c r="T27" s="169"/>
      <c r="U27" s="169"/>
      <c r="V27" s="169"/>
      <c r="W27" s="169"/>
      <c r="X27" s="169"/>
      <c r="Y27" s="169"/>
      <c r="Z27" s="169"/>
      <c r="AA27" s="169"/>
      <c r="AB27" s="169"/>
      <c r="AC27" s="169"/>
      <c r="AD27" s="169"/>
      <c r="AE27" s="169"/>
      <c r="AF27" s="169"/>
    </row>
  </sheetData>
  <sheetProtection/>
  <mergeCells count="19">
    <mergeCell ref="B1:O1"/>
    <mergeCell ref="A7:A8"/>
    <mergeCell ref="B7:B8"/>
    <mergeCell ref="C7:C8"/>
    <mergeCell ref="D7:D8"/>
    <mergeCell ref="E7:E8"/>
    <mergeCell ref="F7:F8"/>
    <mergeCell ref="G7:G8"/>
    <mergeCell ref="H7:O7"/>
    <mergeCell ref="AG7:AN7"/>
    <mergeCell ref="B27:AF27"/>
    <mergeCell ref="Y7:AF7"/>
    <mergeCell ref="C24:E24"/>
    <mergeCell ref="J24:M24"/>
    <mergeCell ref="R24:S24"/>
    <mergeCell ref="C25:E25"/>
    <mergeCell ref="J25:M25"/>
    <mergeCell ref="O25:U25"/>
    <mergeCell ref="P7:X7"/>
  </mergeCells>
  <hyperlinks>
    <hyperlink ref="J6" location="'Instructivo Anexo 5'!A1" display="INSTRUCTIVO"/>
    <hyperlink ref="AC6" location="'Instructivo Anexo 5'!A1" display="INSTRUCTIVO"/>
  </hyperlinks>
  <printOptions horizontalCentered="1"/>
  <pageMargins left="0.5905511811023623" right="0.3937007874015748" top="0.7480314960629921" bottom="0.7480314960629921" header="0.31496062992125984" footer="0.31496062992125984"/>
  <pageSetup fitToHeight="1" fitToWidth="1" horizontalDpi="600" verticalDpi="600" orientation="landscape" paperSize="5" scale="29" r:id="rId4"/>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C24"/>
  <sheetViews>
    <sheetView zoomScaleSheetLayoutView="145" zoomScalePageLayoutView="0" workbookViewId="0" topLeftCell="A13">
      <selection activeCell="B4" sqref="B4"/>
    </sheetView>
  </sheetViews>
  <sheetFormatPr defaultColWidth="22.00390625" defaultRowHeight="15"/>
  <cols>
    <col min="1" max="1" width="22.00390625" style="1" customWidth="1"/>
    <col min="2" max="2" width="59.57421875" style="1" customWidth="1"/>
    <col min="3" max="3" width="66.140625" style="1" customWidth="1"/>
    <col min="4" max="16384" width="22.00390625" style="1" customWidth="1"/>
  </cols>
  <sheetData>
    <row r="1" spans="1:2" ht="26.25" customHeight="1">
      <c r="A1" s="197" t="s">
        <v>104</v>
      </c>
      <c r="B1" s="197"/>
    </row>
    <row r="2" spans="1:2" ht="16.5">
      <c r="A2" s="23"/>
      <c r="B2" s="23"/>
    </row>
    <row r="3" ht="17.25" thickBot="1"/>
    <row r="4" spans="1:2" ht="17.25" thickBot="1">
      <c r="A4" s="15" t="s">
        <v>3</v>
      </c>
      <c r="B4" s="16" t="s">
        <v>4</v>
      </c>
    </row>
    <row r="5" spans="1:2" ht="33.75" thickBot="1">
      <c r="A5" s="18" t="s">
        <v>25</v>
      </c>
      <c r="B5" s="19" t="s">
        <v>20</v>
      </c>
    </row>
    <row r="6" spans="1:2" ht="18.75" customHeight="1" thickBot="1">
      <c r="A6" s="18" t="s">
        <v>26</v>
      </c>
      <c r="B6" s="20" t="s">
        <v>106</v>
      </c>
    </row>
    <row r="7" spans="1:2" ht="18.75" customHeight="1" thickBot="1">
      <c r="A7" s="18" t="s">
        <v>27</v>
      </c>
      <c r="B7" s="20" t="s">
        <v>107</v>
      </c>
    </row>
    <row r="8" spans="1:2" ht="18.75" customHeight="1" thickBot="1">
      <c r="A8" s="18" t="s">
        <v>28</v>
      </c>
      <c r="B8" s="20" t="s">
        <v>21</v>
      </c>
    </row>
    <row r="9" spans="1:3" ht="50.25" thickBot="1">
      <c r="A9" s="17" t="s">
        <v>33</v>
      </c>
      <c r="B9" s="123" t="s">
        <v>46</v>
      </c>
      <c r="C9" s="22" t="s">
        <v>60</v>
      </c>
    </row>
    <row r="10" spans="1:2" ht="17.25" thickBot="1">
      <c r="A10" s="18" t="s">
        <v>34</v>
      </c>
      <c r="B10" s="19" t="s">
        <v>14</v>
      </c>
    </row>
    <row r="11" spans="1:2" ht="33.75" thickBot="1">
      <c r="A11" s="18" t="s">
        <v>35</v>
      </c>
      <c r="B11" s="20" t="s">
        <v>105</v>
      </c>
    </row>
    <row r="12" spans="1:3" ht="50.25" thickBot="1">
      <c r="A12" s="18" t="s">
        <v>36</v>
      </c>
      <c r="B12" s="20" t="s">
        <v>48</v>
      </c>
      <c r="C12" s="1" t="s">
        <v>15</v>
      </c>
    </row>
    <row r="13" spans="1:2" ht="17.25" thickBot="1">
      <c r="A13" s="18" t="s">
        <v>37</v>
      </c>
      <c r="B13" s="20" t="s">
        <v>47</v>
      </c>
    </row>
    <row r="14" spans="1:2" ht="17.25" thickBot="1">
      <c r="A14" s="18" t="s">
        <v>38</v>
      </c>
      <c r="B14" s="20" t="s">
        <v>13</v>
      </c>
    </row>
    <row r="15" spans="1:2" ht="83.25" thickBot="1">
      <c r="A15" s="18" t="s">
        <v>39</v>
      </c>
      <c r="B15" s="122" t="s">
        <v>102</v>
      </c>
    </row>
    <row r="16" spans="1:3" ht="132.75" thickBot="1">
      <c r="A16" s="18" t="s">
        <v>40</v>
      </c>
      <c r="B16" s="122" t="s">
        <v>57</v>
      </c>
      <c r="C16" s="22" t="s">
        <v>61</v>
      </c>
    </row>
    <row r="17" spans="1:3" ht="66.75" thickBot="1">
      <c r="A17" s="18" t="s">
        <v>22</v>
      </c>
      <c r="B17" s="122" t="s">
        <v>56</v>
      </c>
      <c r="C17" s="22" t="s">
        <v>62</v>
      </c>
    </row>
    <row r="18" spans="1:3" ht="66.75" thickBot="1">
      <c r="A18" s="18" t="s">
        <v>23</v>
      </c>
      <c r="B18" s="122" t="s">
        <v>95</v>
      </c>
      <c r="C18" s="22" t="s">
        <v>96</v>
      </c>
    </row>
    <row r="19" spans="1:2" ht="33.75" thickBot="1">
      <c r="A19" s="17" t="s">
        <v>24</v>
      </c>
      <c r="B19" s="19" t="s">
        <v>31</v>
      </c>
    </row>
    <row r="20" spans="1:2" ht="33.75" thickBot="1">
      <c r="A20" s="18" t="s">
        <v>92</v>
      </c>
      <c r="B20" s="20" t="s">
        <v>5</v>
      </c>
    </row>
    <row r="22" spans="1:2" ht="16.5">
      <c r="A22" s="21" t="s">
        <v>6</v>
      </c>
      <c r="B22" s="21"/>
    </row>
    <row r="23" spans="1:2" ht="16.5">
      <c r="A23" s="21" t="s">
        <v>17</v>
      </c>
      <c r="B23" s="21"/>
    </row>
    <row r="24" spans="1:2" ht="16.5">
      <c r="A24" s="196" t="s">
        <v>108</v>
      </c>
      <c r="B24" s="196"/>
    </row>
    <row r="25" ht="27.75" customHeight="1"/>
  </sheetData>
  <sheetProtection/>
  <mergeCells count="2">
    <mergeCell ref="A24:B24"/>
    <mergeCell ref="A1:B1"/>
  </mergeCells>
  <hyperlinks>
    <hyperlink ref="A1:B1" location="'ANEXO 5'!A1" display="INSTRUCTIVO PARA EL LLENADO DEL ANEXO 5 DENOMINADO:  RELACIÓN DE OBRAS"/>
  </hyperlinks>
  <printOptions horizontalCentered="1"/>
  <pageMargins left="0.7086614173228347" right="0.7086614173228347" top="0.7480314960629921" bottom="0.7480314960629921" header="0.31496062992125984" footer="0.31496062992125984"/>
  <pageSetup fitToHeight="1" fitToWidth="1" horizontalDpi="600" verticalDpi="6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ASM</dc:creator>
  <cp:keywords/>
  <dc:description/>
  <cp:lastModifiedBy>CONTA04</cp:lastModifiedBy>
  <cp:lastPrinted>2020-01-20T16:10:10Z</cp:lastPrinted>
  <dcterms:created xsi:type="dcterms:W3CDTF">2008-03-24T18:56:52Z</dcterms:created>
  <dcterms:modified xsi:type="dcterms:W3CDTF">2020-01-24T16:36:57Z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